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fabian.ladino\Desktop\jefe\COASHOGARES\"/>
    </mc:Choice>
  </mc:AlternateContent>
  <bookViews>
    <workbookView xWindow="0" yWindow="-15" windowWidth="20730" windowHeight="11760" tabRatio="598" activeTab="2"/>
  </bookViews>
  <sheets>
    <sheet name="JURIDICA" sheetId="9" r:id="rId1"/>
    <sheet name="TECNICA" sheetId="8" r:id="rId2"/>
    <sheet name="FINANCIERA" sheetId="10" r:id="rId3"/>
  </sheets>
  <definedNames>
    <definedName name="_xlnm._FilterDatabase" localSheetId="1" hidden="1">TECNICA!$A$129:$Z$153</definedName>
  </definedNames>
  <calcPr calcId="152511"/>
  <extLst>
    <ext xmlns:mx="http://schemas.microsoft.com/office/mac/excel/2008/main" uri="http://schemas.microsoft.com/office/mac/excel/2008/main">
      <mx:ArchID Flags="2"/>
    </ext>
  </extLst>
</workbook>
</file>

<file path=xl/calcChain.xml><?xml version="1.0" encoding="utf-8"?>
<calcChain xmlns="http://schemas.openxmlformats.org/spreadsheetml/2006/main">
  <c r="A15" i="9" l="1"/>
  <c r="A16" i="9" s="1"/>
  <c r="A17" i="9" s="1"/>
  <c r="A18" i="9" s="1"/>
  <c r="A19" i="9" s="1"/>
  <c r="A20" i="9" s="1"/>
  <c r="A21" i="9" s="1"/>
  <c r="A22" i="9" s="1"/>
  <c r="A23" i="9" s="1"/>
  <c r="A24" i="9" s="1"/>
  <c r="A25" i="9" s="1"/>
  <c r="A26" i="9" s="1"/>
  <c r="A27" i="9" s="1"/>
  <c r="C19" i="10" l="1"/>
  <c r="C23" i="10" s="1"/>
  <c r="C17" i="10"/>
  <c r="C16" i="10"/>
  <c r="C22" i="10" s="1"/>
  <c r="C12" i="10"/>
  <c r="C13" i="10" s="1"/>
  <c r="E185" i="8" l="1"/>
  <c r="K55" i="8"/>
  <c r="C59" i="8" s="1"/>
  <c r="E24" i="8"/>
  <c r="C24" i="8" l="1"/>
  <c r="F200" i="8"/>
  <c r="D211" i="8" s="1"/>
  <c r="D210" i="8"/>
  <c r="K179" i="8"/>
  <c r="C181" i="8" s="1"/>
  <c r="N171" i="8"/>
  <c r="N179" i="8" s="1"/>
  <c r="M179" i="8"/>
  <c r="L179" i="8"/>
  <c r="A172" i="8"/>
  <c r="A173" i="8" s="1"/>
  <c r="A174" i="8" s="1"/>
  <c r="A175" i="8" s="1"/>
  <c r="A176" i="8" s="1"/>
  <c r="A177" i="8" s="1"/>
  <c r="A178" i="8" s="1"/>
  <c r="M55" i="8"/>
  <c r="C60" i="8" s="1"/>
  <c r="N55" i="8"/>
  <c r="L55" i="8"/>
  <c r="A50" i="8"/>
  <c r="A51" i="8" s="1"/>
  <c r="A52" i="8" s="1"/>
  <c r="A53" i="8" s="1"/>
  <c r="D41" i="8"/>
  <c r="E40" i="8" s="1"/>
  <c r="E210" i="8" l="1"/>
</calcChain>
</file>

<file path=xl/sharedStrings.xml><?xml version="1.0" encoding="utf-8"?>
<sst xmlns="http://schemas.openxmlformats.org/spreadsheetml/2006/main" count="1492" uniqueCount="464">
  <si>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</si>
  <si>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</si>
  <si>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</si>
  <si>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</si>
  <si>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</si>
  <si>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</si>
  <si>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</si>
  <si>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</si>
  <si>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</si>
  <si>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</si>
  <si>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</si>
  <si>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</si>
  <si>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</si>
  <si>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</si>
  <si>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</si>
  <si>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</si>
  <si>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</si>
  <si>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</si>
  <si>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</si>
  <si>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</si>
  <si>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CARTA DE COMPROMISO DE SUSCRIBIR EL CONTRATO FORMATO 8 </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</si>
  <si>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</si>
  <si>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</si>
  <si>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</si>
  <si>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</si>
  <si>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</si>
  <si>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</si>
  <si>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</si>
  <si>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</si>
  <si>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</si>
  <si>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</si>
  <si>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</si>
  <si>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</si>
  <si>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</si>
  <si>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</si>
  <si>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</si>
  <si>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</si>
  <si>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</si>
  <si>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</si>
  <si>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</si>
  <si>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</si>
  <si>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</si>
  <si>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</si>
  <si>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</si>
  <si>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</si>
  <si>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</si>
  <si>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</si>
  <si>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</si>
  <si>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</si>
  <si>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</si>
  <si>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</si>
  <si>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</si>
  <si>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</si>
  <si>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</si>
  <si>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</si>
  <si>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</si>
  <si>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</si>
  <si>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</si>
  <si>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</si>
  <si>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</si>
  <si>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</si>
  <si>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</si>
  <si>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</si>
  <si>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</si>
  <si>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</si>
  <si>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</si>
  <si>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</si>
  <si>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</si>
  <si>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</si>
  <si>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</si>
  <si>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</si>
  <si>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</si>
  <si>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</si>
  <si>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</si>
  <si>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</si>
  <si>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</si>
  <si>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</si>
  <si>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</si>
  <si>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</si>
  <si>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</si>
  <si>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</si>
  <si>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</si>
  <si>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</si>
  <si>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</si>
  <si>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</si>
  <si>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</si>
  <si>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</si>
  <si>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</si>
  <si>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</si>
  <si>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</si>
  <si>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</si>
  <si>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</si>
  <si>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</si>
  <si>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</si>
  <si>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</si>
  <si>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</si>
  <si>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</si>
  <si>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</si>
  <si>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</si>
  <si>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</si>
  <si>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</si>
  <si>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</si>
  <si>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</si>
  <si>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</si>
  <si>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</si>
  <si>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</si>
  <si>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</si>
  <si>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</si>
  <si>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</si>
  <si>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</si>
  <si>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</si>
  <si>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</si>
  <si>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</si>
  <si>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</si>
  <si>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</si>
  <si>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</si>
  <si>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</si>
  <si>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</si>
  <si>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</si>
  <si>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</si>
  <si>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</si>
  <si>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</si>
  <si>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</si>
  <si>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</si>
  <si>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</si>
  <si>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</si>
  <si>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</si>
  <si>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</si>
  <si>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</si>
  <si>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</si>
  <si>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</si>
  <si>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</si>
  <si>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</si>
  <si>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</si>
  <si>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</si>
  <si>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</si>
  <si>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</si>
  <si>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</si>
  <si>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</si>
  <si>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</si>
  <si>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</si>
  <si>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</si>
  <si>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</si>
  <si>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</si>
  <si>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</si>
  <si>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</si>
  <si>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</si>
  <si>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</si>
  <si>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</si>
  <si>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</si>
  <si>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</si>
  <si>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ICBF</t>
  </si>
  <si>
    <t>N/A</t>
  </si>
  <si>
    <t>X</t>
  </si>
  <si>
    <t>2473</t>
  </si>
  <si>
    <t>COOPERATIVA DE ASOCIACIONES COMUNITARIAS Y E HOGARES DEL MUNICIPIO DE SALAMINA CALDAS " COASHOGARES"</t>
  </si>
  <si>
    <t>COOASHOGARES</t>
  </si>
  <si>
    <t>17-2011-0024</t>
  </si>
  <si>
    <t>67 al 69</t>
  </si>
  <si>
    <t>CDI - MODALIDAD FAMILIAR</t>
  </si>
  <si>
    <t>CDI FAMILIAR LOS TRIUNFADORES</t>
  </si>
  <si>
    <t>CDI FAMILIAR PEQUEÑOS GIGANTES</t>
  </si>
  <si>
    <t>CDI FAMILIAR LAS MARIPOSAS</t>
  </si>
  <si>
    <t>CDI FAMILIAR PRIMERAS EXPERIENCIAS</t>
  </si>
  <si>
    <t>CDI FAMILIAR EL CARRUSEL DE LA ALEGRIA</t>
  </si>
  <si>
    <t>CDI FAMILIAR MUNDOS MARAVILLOSOS</t>
  </si>
  <si>
    <t>CDI FAMILIAR MANITAS CREATIVAS</t>
  </si>
  <si>
    <t>CDI FAMILIAR CLUB DE LA FELICIDAD</t>
  </si>
  <si>
    <t>CDI FAMILIAR PEQUEÑOS SABIOS</t>
  </si>
  <si>
    <t>CDI FAMILIAR CARITAS FELICES</t>
  </si>
  <si>
    <t>CDI FAMILIAR COSECHANDO SUEÑOS</t>
  </si>
  <si>
    <t>CDI FAMILIAR EL TREN DE LA SABIDURIA</t>
  </si>
  <si>
    <t>CDI FAMILIAR PEQUEÑOS EXPLORADORES</t>
  </si>
  <si>
    <t>CDI FAMILIAR INFANTES SOÑADORES</t>
  </si>
  <si>
    <t>CDI FAMILIAR LOS TRAVIESOS</t>
  </si>
  <si>
    <t>CDI FAMILIAR PEQUEÑOS APRENDICES</t>
  </si>
  <si>
    <t>CDI FAMILIAR AMOR Y ALEGRIA PARA LA VIDA</t>
  </si>
  <si>
    <t>CDI FAMILIAR MIS HUELLITAS</t>
  </si>
  <si>
    <t>MUNDOS HERMANOS GRUPO 1</t>
  </si>
  <si>
    <t>MUNDOS HERMANOS GRUPO 2</t>
  </si>
  <si>
    <t>MUNDOS HERMANOS GRUPO 3</t>
  </si>
  <si>
    <t>CDI FAMILIAR ESTRELLITAS</t>
  </si>
  <si>
    <t>CDI FAMILIAR SOÑADORES</t>
  </si>
  <si>
    <t>CDI FAMILIAR LOS PITUFOS</t>
  </si>
  <si>
    <t>CDI FAMILIAR AMIGUITOS DEL SOL</t>
  </si>
  <si>
    <t>CDI FAMILIAR FLORESILLAS</t>
  </si>
  <si>
    <t>EL BAUL DE LOS SUEÑOS</t>
  </si>
  <si>
    <t>CDI FAMILIAR HUELLITAS</t>
  </si>
  <si>
    <t>CDI FAMILIAR LOS ANGELITOS LA MERCED</t>
  </si>
  <si>
    <t>CDI FAMILIAR LOS LIMONCITOS</t>
  </si>
  <si>
    <t>CDI FAMILIAR LOS PAYASITOS</t>
  </si>
  <si>
    <t>CDI FAMILIAR PICARDIAS</t>
  </si>
  <si>
    <t>CDI FAMILIAR MI PEQUEÑO MUNDO UNIDAD DE ATENCION LA MERCED</t>
  </si>
  <si>
    <t>CDI FAMILIAR LOS CARIÑOSITOS</t>
  </si>
  <si>
    <t>CDI TERNURITAS INFANTILES</t>
  </si>
  <si>
    <t>CDI FAMILIAR RETOÑITOS ALEGRES</t>
  </si>
  <si>
    <t>CDI FAMILIAR MUNDO MAGICO</t>
  </si>
  <si>
    <t>CDI FAMILIAR ABEJITAS INFANTILES</t>
  </si>
  <si>
    <t>CDI FAMILIAR PEQUEÑOS GENIOS</t>
  </si>
  <si>
    <t>CDI FAMILIAR RAYITOS DE SOL</t>
  </si>
  <si>
    <t>CDI FAMILIAR LOS PICAPIEDRAS</t>
  </si>
  <si>
    <t>CDI FAMILIAR MI PEQUEÑO MUNDO</t>
  </si>
  <si>
    <t>CDI FAMILIAR MUNDO DE ALEGRIA</t>
  </si>
  <si>
    <t>CDI FAMILIAR MANITAS CURIOSAS</t>
  </si>
  <si>
    <t>CDI FAMILIAR MI PEQUEÑO UNIVERSO</t>
  </si>
  <si>
    <t>CDI FAMILIAR MI INFANCIA FELIZ</t>
  </si>
  <si>
    <t>CDI CRECIENDO CON AMOR</t>
  </si>
  <si>
    <t>CDI FAMILIAR MI MUNDO</t>
  </si>
  <si>
    <t>CDI FAMILIAR LOS ANGELITOS</t>
  </si>
  <si>
    <t>CDI FAMILIAR EL CARRUSEL DE LOS NIÑOS</t>
  </si>
  <si>
    <t>CDI FAMILIAR LA ESMERALDA</t>
  </si>
  <si>
    <t>CDI FAMILIAR GIRASOLES</t>
  </si>
  <si>
    <t>17-2012-0044</t>
  </si>
  <si>
    <t>17-2012-0282</t>
  </si>
  <si>
    <t>17-2012-0328</t>
  </si>
  <si>
    <t>1/300</t>
  </si>
  <si>
    <t>LOS CHARCOS,GUACO Y TAMBORAL AGUADAS CENTRO ZONAL NORTE</t>
  </si>
  <si>
    <t>I.E CLAUDINA MUNERA  ,MERMITA LA RUEDA AGUADAS CENTRO ZONAL NORTE</t>
  </si>
  <si>
    <t>I.E KENEDY, ENCIMADAS, SIETE CUEROS LA ASOMBROSA AGUADAS CENTRO ZONAL NORTE</t>
  </si>
  <si>
    <t>I.E KENEDY,LOS MORROS, PEÑOLES Y SANPABLO  AGUADAS CENTRO ZONAL NORTE</t>
  </si>
  <si>
    <t>I.E KENEWDY, EL LIMON, CASINO RIOARRIBA  AGUADAS CENTRO ZONAL NORTE</t>
  </si>
  <si>
    <t>VIBORAL, I.E CASTRILLONA,IE COLORADOS AGUADAS CENTRO ZONAL NORTE</t>
  </si>
  <si>
    <t>ANTIGUOS JUZGADOS, LA CUCARACHA, PALOCOPOSO Y MATA DE GUADUA AGUADAS CENTRO ZONAL NORTE</t>
  </si>
  <si>
    <t>MESONES, LA CHORRERA Y ALTOBONITO  AGUADAS CENTRO ZONAL NORTE</t>
  </si>
  <si>
    <t>NUDILLALES PAMO AGUADAS CENTRO ZONAL NORTE</t>
  </si>
  <si>
    <t>ARMA  AGUADAS CENTRO ZONAL NORTE</t>
  </si>
  <si>
    <t>EL HOYO LIMON PUENTE PIEDRA ARENILLAS LETICIA AGUADAS CENTRO ZONAL NORTE</t>
  </si>
  <si>
    <t>Ve Chupaderos, Ve La Guaira ARANZAZU  CENTRO ZONAL NORTE</t>
  </si>
  <si>
    <t>Ve Buena Vista Santa Cruz, Ve La Meseta, La Esperanza ARANZAZU  CENTRO ZONAL NORTE</t>
  </si>
  <si>
    <t>Ve Alegrias, Ve bajo Roblal, Ve el Roblal ARANZAZU  CENTRO ZONAL NORTE</t>
  </si>
  <si>
    <t>Ve La Camelia, Ve La Honda, Aranzazu ARANZAZU  CENTRO ZONAL NORTE</t>
  </si>
  <si>
    <t>Ve Muelas, Ve Buenos Aires, Aranzazu ARANZAZU  CENTRO ZONAL NORTE</t>
  </si>
  <si>
    <t>KR 5 4 -41 ARANZAZU  CENTRO ZONAL NORTE</t>
  </si>
  <si>
    <t>SALON PARTE BAJA COLISEO  MUNICIPAL LA MERCED CENTRO ZONAL NORTE</t>
  </si>
  <si>
    <t>VEREDAS EL TAMBOR , LA CHUSPA Y LLANADAS  LA MERCED CENTRO ZONAL NORTE</t>
  </si>
  <si>
    <t>PUESTO DE SALUD VEREDA EL LIMON  LA MERCED CENTRO ZONAL NORTE</t>
  </si>
  <si>
    <t>VEREDAS EL VERSO, LA QUIEBRA Y SAN JOSE  LA MERCED CENTRO ZONAL NORTE</t>
  </si>
  <si>
    <t>PUESTO DE SALUD CENTRO POBLADO LA FELISA  LA MERCED CENTRO ZONAL NORTE</t>
  </si>
  <si>
    <t>CAPILLA VEREDA CUATRO ESQUINAS Y EL PERRO  LA MERCED CENTRO ZONAL NORTE</t>
  </si>
  <si>
    <t xml:space="preserve"> ESCUELA ENCIMADAS  PACORA  CENTRO ZONAL NORTE</t>
  </si>
  <si>
    <t>PALO CABILDO,ANTIGUOS JUZGADOS  PACORA  CENTRO ZONAL NORTE</t>
  </si>
  <si>
    <t>ESCUELA MARISCAL SUCRE PACORA  CENTRO ZONAL NORTE</t>
  </si>
  <si>
    <t>COLEGIO MARISCAL ROBLEDO PACORA  CENTRO ZONAL NORTE</t>
  </si>
  <si>
    <t>CONTIGUO COLEGIO FRANCISCO JOSE DE CALDAS -CENTRO POBLADO CASTILLA PACORA  CENTRO ZONAL NORTE</t>
  </si>
  <si>
    <t>ESCUELA VDA BUENOS AIRES - CASA DE OBRAS SOCIALES - ESCUELA VDA PAYANDE - ESCUELA VDA VENENCIA  PACORA  CENTRO ZONAL NORTE</t>
  </si>
  <si>
    <t>ESCUELA VDA SAN FRACISCO -ESCUELA VDA FILOBONITO - CASA VDA PALMA ALTA PACORA  CENTRO ZONAL NORTE</t>
  </si>
  <si>
    <t>VEREDA LAS TROJES Y LA ALBANIA  PACORA  CENTRO ZONAL NORTE</t>
  </si>
  <si>
    <t>CASA VDA LAS COLES - ESCUELA VDA LOMA HERMOSA  PACORA  CENTRO ZONAL NORTE</t>
  </si>
  <si>
    <t>CAPILLA VEREDA CUATRO ESQUINAS Y EL PERRO  SALAMINA  CENTRO ZONAL NORTE</t>
  </si>
  <si>
    <t>ESCUELA LA AMOLADORA DEL HOYO- TIENDA ROJA LA UNIÓN SALAMINA  CENTRO ZONAL NORTE</t>
  </si>
  <si>
    <t>I.E LA PRESENTACIÓN- FRANCISCO JAVIER MEJÍA SALAMINA  CENTRO ZONAL NORTE</t>
  </si>
  <si>
    <t>VEREDA LA QUIEBRA,LA PALMA,I,E LA PRESENTACION SALAMINA  CENTRO ZONAL NORTE</t>
  </si>
  <si>
    <t>I.E LA NORMAL SALAMINA  CENTRO ZONAL NORTE</t>
  </si>
  <si>
    <t>ESCUELA LA CONSOLATA SALAMINA  CENTRO ZONAL NORTE</t>
  </si>
  <si>
    <t>CL ESCUELA LA CONSOLATA 0 0 SALAMINA  CENTRO ZONAL NORTE</t>
  </si>
  <si>
    <t>VEREDA CAÑAVERAL, PALO SANTO,I.E PRESENTACION SALAMINA  CENTRO ZONAL NORTE</t>
  </si>
  <si>
    <t>ESCUELA LOS MANGOS, LA CHOCOLA, LA BAHIA  SALAMINA  CENTRO ZONAL NORTE</t>
  </si>
  <si>
    <t>FINCA LA SELVA, ESCUELA LA FRISOLERA  SALAMINA  CENTRO ZONAL NORTE</t>
  </si>
  <si>
    <t>ESCUELA VEREDA EL EDEN Y SAN NICOLAS AGUADAS CENTRO ZONAL NORTE</t>
  </si>
  <si>
    <t>ESCUELA SAN ANTONIO DE ARMA Y  CASA EN VEREDA EL PLANCHON AGUADAS CENTRO ZONAL NORTE</t>
  </si>
  <si>
    <t>ESCUELA SAN ANTONIO DE ARMA Y  VEREDA LA LORENA AGUADAS CENTRO ZONAL NORTE</t>
  </si>
  <si>
    <t>ESCUELA LA ZULIA, LETICIA Y BASICA DEL LICEO CLAUDINA MUNERA AGUADAS CENTRO ZONAL NORTE</t>
  </si>
  <si>
    <t>ESCUELA ALTO D ELA MONTAÑA, CARMELO Y SAN ANTONIO AGUADAS CENTRO ZONAL NORTE</t>
  </si>
  <si>
    <t>ESCUELA PITO, LLANO GRANDE ABAJO Y URBANA BASICA DEL LICEO CLAUDINA MUNERA AGUADAS CENTRO ZONAL NORTE</t>
  </si>
  <si>
    <t>PISAMAL, CEAG (15 MARTES) AGUADAS CENTRO ZONAL NORTE</t>
  </si>
  <si>
    <t>MAL ABRIGO, GUAIMARAL,PORE AGUADAS CENTRO ZONAL NORTE</t>
  </si>
  <si>
    <t>MERMITA,DIAMANTE Y MONTE REDONDO, POMO, SAN MARTIN AGUADAS CENTRO ZONAL NORTE</t>
  </si>
  <si>
    <t>1/150</t>
  </si>
  <si>
    <t xml:space="preserve">   DIANA MILENA RIVERA ARISTIZABAL</t>
  </si>
  <si>
    <t>ANA MARIA RUIZ CHICA</t>
  </si>
  <si>
    <t>CLAUDIA SOFIA MORALES VELASQUEZ</t>
  </si>
  <si>
    <t>LUZ MARY SALAZAR HOYOS</t>
  </si>
  <si>
    <t>ANGELA MARIA HERNANDEZ BLANDON</t>
  </si>
  <si>
    <t>LEYDY LORENA OCAMPO RINCON</t>
  </si>
  <si>
    <t>VANESSA ORTEGA MARTINEZ</t>
  </si>
  <si>
    <t>LUISA FERNANDA QUINTERO ALZATE</t>
  </si>
  <si>
    <t>MALLY DURLENY GOMEZ MONTOYA</t>
  </si>
  <si>
    <t>ANGELA CRISTINA CASTAÑO RENDON</t>
  </si>
  <si>
    <t>LAURA MARCELA ARTISTIZABAL CASTAÑO</t>
  </si>
  <si>
    <t>CLAUDIA PATRICIA GALLEGO</t>
  </si>
  <si>
    <t>KAREN LORENA CASTRO ROMAN</t>
  </si>
  <si>
    <t>ADRIANA MARIA AGUDELO GIRALDO</t>
  </si>
  <si>
    <t>LEYDI MARYURI MUÑOZ LONDOÑO</t>
  </si>
  <si>
    <t>ELIZABETH RAMIREZ CASTAÑO</t>
  </si>
  <si>
    <t>MARIA EUGENIA TABARES MONCADA</t>
  </si>
  <si>
    <t>CLAUDIA LORENA TANGARIFE BURITICA</t>
  </si>
  <si>
    <t>YUDIT ESPERANZA VALENCIA RAMOA</t>
  </si>
  <si>
    <t>ANGELA CRISTINA OSORIO PELAEZ</t>
  </si>
  <si>
    <t>MARICELA GALEANO RIOS</t>
  </si>
  <si>
    <t>LORENA GARCIA MAYA</t>
  </si>
  <si>
    <t>LUISA FERNANDA HINCAPIE BUITRAGO</t>
  </si>
  <si>
    <t>Trabajadora Social</t>
  </si>
  <si>
    <t>Universidad de Caldas</t>
  </si>
  <si>
    <t>29 de Julio de 2005</t>
  </si>
  <si>
    <t xml:space="preserve">1. Gota de Leche
2. Centro de Desarrollo Versalles
3. Corporaciòn para el Desarrollo integral proyecciòn Social
4. Federaciòn de organizaciones no gubernamentales de caldas
5. Coashogares
</t>
  </si>
  <si>
    <t>1. Trabajadora Social.
2. Animadora sociocultural.
3. Trabajadora Social proyecto Amar martires 1.
4. Pràctica de Trabajo Social.
5. Coordinadora Pedagògica.</t>
  </si>
  <si>
    <t>Administradora de Empresas</t>
  </si>
  <si>
    <t>Universidad libre</t>
  </si>
  <si>
    <t>09 de Abril de 1999</t>
  </si>
  <si>
    <t>1. Coashogares</t>
  </si>
  <si>
    <t>a.  12/10/2012 al 31/12/2012.
b. 16/01/2013 al 31/12/2013.
c. 16/01/2014 al 31/10/2014.
d. Prestaciòn de Servicios del 01/11/2014 al 15/12/2014</t>
  </si>
  <si>
    <t>Fundaciòn Universitaria Luis Amigò</t>
  </si>
  <si>
    <t>20 de Junio e 2008</t>
  </si>
  <si>
    <t>Coordinadora Pedagògia</t>
  </si>
  <si>
    <t>1. Confamiliares Salamina.
2. Coashogares</t>
  </si>
  <si>
    <t>1. 01/07/2009 al 31/10/2009.
2.1. 12/10/2012 al 31/12/2012.
2.2 16/01/2013 al 31/12/2013.
2.3 16/01/2014 al 31/10/2014.
2.4 Prestaciòn de Servicios del 01/11/2014 al 15/12/2014.</t>
  </si>
  <si>
    <t>1. Preparaciòn Pruebas Saber.
2. Coordinadora Pedagògica</t>
  </si>
  <si>
    <t>Administradora Pùblica.</t>
  </si>
  <si>
    <t>ESAP</t>
  </si>
  <si>
    <t>30 de Septiembre de 2011</t>
  </si>
  <si>
    <t>1. Avaluos Urbanos Jesus Martìn Soto.
2. Coashogares</t>
  </si>
  <si>
    <t>1. visitas elaboraciòn control de inversiones.
2. Coordinadora Pedagògica.</t>
  </si>
  <si>
    <t>Universidad Nacional</t>
  </si>
  <si>
    <t>14 de Febrero de 2008</t>
  </si>
  <si>
    <t>1. Asistente Administrativa.
2. Auxiliar Administrativa.
3. Supernumerario.
4. Asesor comercial.
5. Jefe e Control Interno.
6. Coordinadora Pedagògica.</t>
  </si>
  <si>
    <t>Universidad del Quindio</t>
  </si>
  <si>
    <t>24 de Septiembre de 2010</t>
  </si>
  <si>
    <t>1. Alcaldia Pàcora.
2. Coashogares</t>
  </si>
  <si>
    <t>1. Prestaciòn de servicios como trabajadora social.
2.1. Apoyo Sicosocial.
2.2. Coordinadora Peddagògica.</t>
  </si>
  <si>
    <t>JULIO CESAR GOMEZ ARIAS</t>
  </si>
  <si>
    <t>Psicologo</t>
  </si>
  <si>
    <t>Universidad de Manizales</t>
  </si>
  <si>
    <t>28 de Octubre de 1994</t>
  </si>
  <si>
    <t>1. SLT.
2. Asindustria.
3. Registraduria Nacional.
4. Coltempora S.A
5. Empresa Regional de Aseo norte de Caldas.
6. Coashogares.</t>
  </si>
  <si>
    <t>1. Pastoral Social.
2. Coashogares</t>
  </si>
  <si>
    <t>1. Coordinador Poblaciòn desplazamiento.
2.  Coordinador Peagògico</t>
  </si>
  <si>
    <t>06 de Febrero de 2012</t>
  </si>
  <si>
    <t>1.1. 01/11/2012 al 31/12/2012.
1.2. 16/01/2013 al 31/12/2013.
1.3. 16/01/2014 al 31/07/2014.
1.4. 01/08/2014 al 31/12/2014.
1.5 01/11/2014 al 15/12/2014.</t>
  </si>
  <si>
    <t>1. Apoyo Sicosocial.
1.2. coordinadora Peagògica.</t>
  </si>
  <si>
    <t>Profesional en Desarrollo Familiar</t>
  </si>
  <si>
    <t>20 de Diciembre de 2012</t>
  </si>
  <si>
    <t>1. Extras.
2. Coashogares</t>
  </si>
  <si>
    <t xml:space="preserve">1. 20/01/2012 al 25/03/2005.
2. 10/04/2013 al 31/2012/2013
</t>
  </si>
  <si>
    <t>1. Ludotecaria.
2. Coordinadora Pedagògia</t>
  </si>
  <si>
    <t>26 de julio de 2013</t>
  </si>
  <si>
    <t>1. Fundaciòn hogares Claret.
2. coashogares</t>
  </si>
  <si>
    <t>1. Profesional en desarrollo familiar.
2. Apoyo sicosocial</t>
  </si>
  <si>
    <t>28 de mayo de 2012</t>
  </si>
  <si>
    <t>1. Apoyo sicosocial</t>
  </si>
  <si>
    <t>27 de junio de 2014</t>
  </si>
  <si>
    <t>24 de Junio 2000</t>
  </si>
  <si>
    <t>1. Apoyo en desarrollo familiar.
2. Apoyo sicosocial</t>
  </si>
  <si>
    <t>1. 01/03/2005 al 31/12/2005.
2. 01/02/2008 al 31/12/2008.
3. 01/02/2009 AL 15/05/2009.</t>
  </si>
  <si>
    <t>1. Fundaciòn Ampliando horizontes.
2.Coashogares
3. Corporaciòn de servicios e familia, empresa y salud.</t>
  </si>
  <si>
    <t>13 de Abril 2012</t>
  </si>
  <si>
    <t>1. 12/10/2012 al 31/12/2012.
1.2. 16/01/2013 al 31/12/2013.
1.3. 01/08/2014 al 15/12/2014.</t>
  </si>
  <si>
    <t>La copia suministrada no s legible</t>
  </si>
  <si>
    <t>16/01/2014 al 15/12/2014</t>
  </si>
  <si>
    <t>21 Agosto de 2012</t>
  </si>
  <si>
    <t>14 de Mayo de 2014</t>
  </si>
  <si>
    <t>30 de Abril 2010</t>
  </si>
  <si>
    <t>1. Normal Superior.
2. colegio Asunciòn.
3. coashogares</t>
  </si>
  <si>
    <t>1. 01/01/2009 al 31/12/2009.
2. 01/01/2005 al 31/12/2007.
3. 04/11/2014 al 15/12/2014.</t>
  </si>
  <si>
    <t>1. CDI Martinica angel.
2. Michin
3. coashogares</t>
  </si>
  <si>
    <t>1. 16/06/2012 al 31/07/2013.
2. 15/08/2012 al 30/06/2013.
3. 01/11/2014 al 15/12/2014</t>
  </si>
  <si>
    <t>1. Psicologa
2. Psicologa
3. Profesional apoyo sicosocial</t>
  </si>
  <si>
    <t>13 De septiembre  2013</t>
  </si>
  <si>
    <t>31 de octubre 2008</t>
  </si>
  <si>
    <t>24 de junio  2000</t>
  </si>
  <si>
    <t>16 de Diciembr de 2011</t>
  </si>
  <si>
    <t>Psicologa</t>
  </si>
  <si>
    <t>18 de diciembre de 2009</t>
  </si>
  <si>
    <t>1. fundaciòn Manuel Mejia.
2. Coashogars</t>
  </si>
  <si>
    <t>1. 22/11/2012 al 12/02/2013.
2.1 16/01/2013 al 31/12/2013.
2.2 29/02/2014 al 31/07/2014.
2.3. 01/08/2014 al 15/12/2014</t>
  </si>
  <si>
    <t>1. Sicologa.
2.1. Apoyo sicosocial
2.2 Coordinadora Pedagògica.</t>
  </si>
  <si>
    <t>29 de Junio 2007</t>
  </si>
  <si>
    <t>1. fundaciòn Manuel Mejia.
2. Coashogares</t>
  </si>
  <si>
    <t>1. Educadora Familiar.
1.2. Servicios profsionales.
2. Apoyo Sicosocial</t>
  </si>
  <si>
    <t>Presentó propuesta técnica de acuerdo con lo solicitado en el pliego de condiciones. Formato 12</t>
  </si>
  <si>
    <t>RUBIELA BALLESTEROS CASTRILLON</t>
  </si>
  <si>
    <t>JORGE ALBERTO SARASA GALLEGO</t>
  </si>
  <si>
    <t>SANDRA MERECEDS RESTREPO HURTADO</t>
  </si>
  <si>
    <t>JUAN DAVID ARCILA GRAJALES</t>
  </si>
  <si>
    <t>ORLANDO TORO CEBALLOS</t>
  </si>
  <si>
    <t>ISMAEL ANTONIO RAMIREZ GALVIS</t>
  </si>
  <si>
    <t>Licenciado en Educaciòn Preescolar</t>
  </si>
  <si>
    <t>ROSITA SIERRA</t>
  </si>
  <si>
    <t>01/07/1975 AL 15/07/2013</t>
  </si>
  <si>
    <t>Docente</t>
  </si>
  <si>
    <t>Especialista en evaluaciòn pedagògica</t>
  </si>
  <si>
    <t>1/1000</t>
  </si>
  <si>
    <t>Universidad Catolica de Manizales</t>
  </si>
  <si>
    <t>No es clara la fecha de ingreso</t>
  </si>
  <si>
    <t>no se puede determinar experiencia</t>
  </si>
  <si>
    <t>1. Docente
2. Apoyo Sicosocial</t>
  </si>
  <si>
    <t>1. Alcaldia Municipal
2. Rosita Sierra.
3. Coashogares</t>
  </si>
  <si>
    <t>1. 01/08/1999 al 30/11/1999.
2. 01/11/2012 al 15/09/2014.
3, 16/09/2014 al 31/12/2014</t>
  </si>
  <si>
    <t>Universidad Antonio Nariño</t>
  </si>
  <si>
    <t>NO CUMPLE</t>
  </si>
  <si>
    <t>1. Pràctica Escuela Normal.
2. Cooasobien</t>
  </si>
  <si>
    <t>1. No es clara con las fechas de realizaciòn
2.1. 1175 horas
2.2. 27/06/2014 al 10/11/2014</t>
  </si>
  <si>
    <t xml:space="preserve">1. Practicante.
2. Practicante y luego Coordinador </t>
  </si>
  <si>
    <t>Tecnologo en Administraciòn y finanzas</t>
  </si>
  <si>
    <t xml:space="preserve">1. alcaldia Salamina.
2. Calicanto ONG.
3. Coashogars
</t>
  </si>
  <si>
    <t>1. No son claras fchas de la certificaciòn.
2. No son claras fchas de la certificaciòn. 
3. 12/10/2012 al 31/12/2012 y l 16/01/2013 al 30/04/2013.</t>
  </si>
  <si>
    <t xml:space="preserve">1. alcalde encargao.
2. Reprsentante legal.
3. Coordinador </t>
  </si>
  <si>
    <t>Tecnologo en sistemas informàticos</t>
  </si>
  <si>
    <t>1. Escuela normal.
2. coashogares</t>
  </si>
  <si>
    <t>1. 01/02/2011 al 30/05/2011.
2. 16/01/2013 al 31/12/2013 y el 16/01/2014 al 15/12/2014.</t>
  </si>
  <si>
    <t>1. Secretario.
2. Auxiliar Administrativo.</t>
  </si>
  <si>
    <t>x</t>
  </si>
  <si>
    <t>NO APORTO</t>
  </si>
  <si>
    <t>NA</t>
  </si>
  <si>
    <t>1. 01/06/2007 al 30/11/207 y 
del 04/02/2008 al 31/12/2008.
2. 01/01/2003 al 30/06/2003.
3. 17/10/2006 al 10/02/2007.
4.17/09/2001 al 17/11/2001.
5. 16/01/2014 al 30/09/2014.</t>
  </si>
  <si>
    <t>1. 09/09/2013 al 08/01/2014.
2. 01/08/2014 al 30/09/2014</t>
  </si>
  <si>
    <t>1. 16/01/2013 al 31/12/2013.
1.2. 16/01/2014 al 30/09/2014</t>
  </si>
  <si>
    <t>N0</t>
  </si>
  <si>
    <t>NO CUMPLE EXPERIENCIA LABORAL</t>
  </si>
  <si>
    <t>1. 01/01/2004 al 31/12/2007.
2.1. 12/10/2014 al 31/12/2012.
2.2 16/01/2013 al 31/12/2013.
2.3. 16/01/2014 al 30/09/2014.
2.4. Prstaciòn de Servicios del 01/11/2014 al 15/12/2014</t>
  </si>
  <si>
    <t>1. 28/12/2008 al 19/02/2009.
2. 20/12/2009 al 31/07/2009.
3. Res. 173 y 162.
4. 02/02/2011 al 30/09/2011.
5. 14/02/2012 al 30/09/2012.
6.1. 12/10/2012 al 31/12/2012.
6.2. 16/01/2013 al 31/12/2013.
6.3. 16/01/2014 al 31/10/2014.
6.4. Prestaciòn de Servicios 01/11/2014 al 15/12/2014.</t>
  </si>
  <si>
    <t>1. 04/05/2013 al 16/06/2014.
2.1. 12/10/2012 al 31/12/2012.
2.2. 01/08/2014 al 30/09/2014</t>
  </si>
  <si>
    <t>1. 01/05/2014 al 05/10/2007.
2. 11/11/2014 al 30/09/2014</t>
  </si>
  <si>
    <t>1. 01/08/2014 al 30/09/2014</t>
  </si>
  <si>
    <t>16/01/2014 al 30/09/2014</t>
  </si>
  <si>
    <t>1. 12/10/2012 al 31/12/2012.
1.2. 16/01/2013 al 31/12/2013.
1.3. 01/08/2014 al 30/09/2014.</t>
  </si>
  <si>
    <t>1.1. 01/08/2012 al 30/12/2012.
1.2. 21/05/2013 al 30/12/2013.
2. 13/08/2014 al 30/09/2014</t>
  </si>
  <si>
    <t>EMPRESA</t>
  </si>
  <si>
    <t>FECHA DE INICIO Y TERMINACIÓN</t>
  </si>
  <si>
    <t xml:space="preserve">FUNCIONES </t>
  </si>
  <si>
    <t xml:space="preserve">COORDINADOR GENERAL </t>
  </si>
  <si>
    <t>COORDINADOR PEDAGOGICO</t>
  </si>
  <si>
    <t>COORDINADOR FINANCIERO</t>
  </si>
  <si>
    <t>FALTA EXPERIENCIA LABORAL</t>
  </si>
  <si>
    <t>INSTITUCION EDUCATIVA NEIRA</t>
  </si>
  <si>
    <t>COOPERATIVA DE ASOCIACIONES COMUNITARIAS Y DE HOGARES DEL MUNICIPIO DE SALAMINA CALDAS. COASHOGARES</t>
  </si>
  <si>
    <t>810,001,294-1</t>
  </si>
  <si>
    <t xml:space="preserve">CUMPLE </t>
  </si>
  <si>
    <t xml:space="preserve"> NO CUMPLE</t>
  </si>
  <si>
    <t>EL PROPONENTE CUMPLE ______ NO CUMPLE __X_____</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</si>
  <si>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</si>
  <si>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</si>
  <si>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</si>
  <si>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</si>
  <si>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</si>
  <si>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</si>
  <si>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</si>
  <si>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</si>
  <si>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</si>
  <si>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</si>
  <si>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</si>
  <si>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</si>
  <si>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</si>
  <si>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</si>
  <si>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</si>
  <si>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</si>
  <si>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</si>
  <si>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</si>
  <si>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</si>
  <si>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</si>
  <si>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</si>
  <si>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</si>
  <si>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 xml:space="preserve">PROPONENTE No. 8    COASHOGARES </t>
  </si>
  <si>
    <t>2 A 4</t>
  </si>
  <si>
    <t xml:space="preserve">X </t>
  </si>
  <si>
    <t>27-29</t>
  </si>
  <si>
    <t>39-40</t>
  </si>
  <si>
    <t>RESOLUCION 7847 DE 14-11-2014 ICBF REGIONAL CALDAS</t>
  </si>
  <si>
    <t>33-35</t>
  </si>
  <si>
    <t>NO APLICA</t>
  </si>
  <si>
    <t>GRUPO 13</t>
  </si>
  <si>
    <t>POLIZA N° 42-44-101074934</t>
  </si>
  <si>
    <t>SUBSANAR</t>
  </si>
  <si>
    <t>SUBSANAR
VALIDADO  EN REGIONAL RISARALDA</t>
  </si>
  <si>
    <t>QUEDA VALIDADA EN EL GRUPO 12 POR ORDEN ASCENDENTE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</si>
</sst>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5" x14ac:knownFonts="1">
    <font>
      <sz val="11"/>
      <color theme="1"/>
      <name val="Calibri"/>
      <family val="2"/>
      <scheme val="minor"/>
    </font>
    <font>
      <b/>
      <sz val="11"/>
      <color theme="1"/>
      <name val="Calibri"/>
      <family val="2"/>
      <scheme val="minor"/>
    </font>
    <font>
      <sz val="11"/>
      <color indexed="8"/>
      <name val="Arial"/>
      <family val="2"/>
    </font>
    <font>
      <b/>
      <sz val="10"/>
      <color theme="1"/>
      <name val="Calibri"/>
      <family val="2"/>
      <scheme val="minor"/>
    </font>
    <font>
      <sz val="9"/>
      <name val="Arial"/>
      <family val="2"/>
    </font>
    <font>
      <sz val="11"/>
      <color theme="1"/>
      <name val="Calibri"/>
      <family val="2"/>
      <scheme val="minor"/>
    </font>
    <font>
      <b/>
      <sz val="11"/>
      <color indexed="8"/>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indexed="8"/>
      <name val="Times New Roman"/>
      <family val="1"/>
    </font>
    <font>
      <sz val="9"/>
      <color indexed="8"/>
      <name val="Arial Narrow"/>
      <family val="2"/>
    </font>
    <font>
      <b/>
      <sz val="12"/>
      <color indexed="8"/>
      <name val="Arial"/>
      <family val="2"/>
    </font>
    <font>
      <sz val="12"/>
      <color indexed="8"/>
      <name val="Arial"/>
      <family val="2"/>
    </font>
    <font>
      <sz val="12"/>
      <color indexed="8"/>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name val="Verdana"/>
      <family val="2"/>
    </font>
    <font>
      <sz val="11"/>
      <color theme="1"/>
      <name val="Arial"/>
      <family val="2"/>
    </font>
    <font>
      <b/>
      <sz val="12"/>
      <color rgb="FF000000"/>
      <name val="Arial"/>
      <family val="2"/>
    </font>
    <font>
      <sz val="12"/>
      <color rgb="FF000000"/>
      <name val="Arial"/>
      <family val="2"/>
    </font>
    <font>
      <b/>
      <sz val="11"/>
      <color theme="1"/>
      <name val="Arial Narrow"/>
      <family val="2"/>
    </font>
    <font>
      <sz val="11"/>
      <color theme="1"/>
      <name val="Arial Narrow"/>
      <family val="2"/>
    </font>
    <font>
      <b/>
      <sz val="11"/>
      <color rgb="FFFF0000"/>
      <name val="Arial Narrow"/>
      <family val="2"/>
    </font>
    <font>
      <b/>
      <sz val="9"/>
      <color theme="1"/>
      <name val="Arial Narrow"/>
      <family val="2"/>
    </font>
    <font>
      <b/>
      <sz val="11"/>
      <color theme="1"/>
      <name val="Arial"/>
      <family val="2"/>
    </font>
    <font>
      <sz val="10"/>
      <name val="Arial Narrow"/>
      <family val="2"/>
    </font>
    <font>
      <sz val="10"/>
      <color theme="1"/>
      <name val="Arial"/>
      <family val="2"/>
    </font>
    <font>
      <b/>
      <sz val="10"/>
      <name val="Arial Narrow"/>
      <family val="2"/>
    </font>
    <font>
      <b/>
      <sz val="10"/>
      <color theme="1"/>
      <name val="Arial"/>
      <family val="2"/>
    </font>
    <font>
      <sz val="9"/>
      <color theme="1"/>
      <name val="Arial Narrow"/>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Fill="1" applyBorder="1" applyAlignment="1">
      <alignment horizontal="center"/>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7" xfId="0" applyFont="1" applyFill="1" applyBorder="1" applyAlignment="1">
      <alignment vertical="center"/>
    </xf>
    <xf numFmtId="0" fontId="25" fillId="0" borderId="29" xfId="0" applyFont="1" applyBorder="1" applyAlignment="1">
      <alignment vertical="center" wrapText="1"/>
    </xf>
    <xf numFmtId="0" fontId="24" fillId="7" borderId="29" xfId="0" applyFont="1" applyFill="1" applyBorder="1" applyAlignment="1">
      <alignment vertical="center"/>
    </xf>
    <xf numFmtId="0" fontId="25" fillId="7" borderId="29" xfId="0" applyFont="1" applyFill="1" applyBorder="1" applyAlignment="1">
      <alignment vertical="center"/>
    </xf>
    <xf numFmtId="0" fontId="25" fillId="7" borderId="33" xfId="0" applyFont="1" applyFill="1" applyBorder="1" applyAlignment="1">
      <alignment vertical="center"/>
    </xf>
    <xf numFmtId="0" fontId="25" fillId="7" borderId="36" xfId="0" applyFont="1" applyFill="1" applyBorder="1" applyAlignment="1">
      <alignment vertical="center"/>
    </xf>
    <xf numFmtId="0" fontId="25" fillId="0" borderId="29" xfId="0" applyFont="1" applyBorder="1" applyAlignment="1">
      <alignment vertical="center"/>
    </xf>
    <xf numFmtId="0" fontId="25" fillId="7" borderId="35" xfId="0" applyFont="1" applyFill="1" applyBorder="1" applyAlignment="1">
      <alignment vertical="center" wrapText="1"/>
    </xf>
    <xf numFmtId="0" fontId="26" fillId="0" borderId="0" xfId="0" applyFont="1"/>
    <xf numFmtId="0" fontId="28"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9" fillId="7" borderId="33" xfId="0" applyFont="1" applyFill="1" applyBorder="1" applyAlignment="1">
      <alignment vertical="center"/>
    </xf>
    <xf numFmtId="0" fontId="29" fillId="7" borderId="33" xfId="0" applyFont="1" applyFill="1" applyBorder="1" applyAlignment="1">
      <alignment horizontal="center" vertical="center"/>
    </xf>
    <xf numFmtId="0" fontId="29" fillId="7" borderId="33" xfId="0" applyFont="1" applyFill="1" applyBorder="1" applyAlignment="1">
      <alignment vertical="center" wrapText="1"/>
    </xf>
    <xf numFmtId="15" fontId="0" fillId="0" borderId="7" xfId="0" applyNumberFormat="1" applyFill="1" applyBorder="1" applyAlignment="1" applyProtection="1">
      <alignment horizontal="left" vertical="center"/>
      <protection locked="0"/>
    </xf>
    <xf numFmtId="49"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wrapText="1"/>
    </xf>
    <xf numFmtId="0" fontId="0" fillId="0" borderId="1" xfId="0" applyBorder="1" applyAlignment="1">
      <alignment horizont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0" fillId="0" borderId="1" xfId="0" applyFill="1" applyBorder="1" applyAlignment="1">
      <alignment horizontal="left" wrapText="1"/>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horizontal="justify" vertical="justify" wrapText="1"/>
    </xf>
    <xf numFmtId="0" fontId="0" fillId="0" borderId="1" xfId="0" applyBorder="1" applyAlignment="1">
      <alignment horizontal="justify" vertical="center" wrapText="1"/>
    </xf>
    <xf numFmtId="14" fontId="0" fillId="0" borderId="1" xfId="0" applyNumberFormat="1" applyBorder="1" applyAlignment="1">
      <alignment horizontal="center" vertical="center"/>
    </xf>
    <xf numFmtId="0" fontId="0" fillId="0" borderId="1" xfId="0" applyBorder="1" applyAlignment="1">
      <alignment horizontal="justify" vertical="justify" wrapText="1"/>
    </xf>
    <xf numFmtId="15" fontId="0" fillId="0" borderId="1" xfId="0" applyNumberFormat="1" applyBorder="1" applyAlignment="1">
      <alignment horizontal="center" vertical="center"/>
    </xf>
    <xf numFmtId="0" fontId="32"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justify" vertical="justify" wrapText="1"/>
    </xf>
    <xf numFmtId="0" fontId="0" fillId="0" borderId="1" xfId="0" applyFill="1" applyBorder="1" applyAlignment="1">
      <alignment horizontal="justify" vertical="center" wrapText="1"/>
    </xf>
    <xf numFmtId="168" fontId="13" fillId="11" borderId="1" xfId="1" applyNumberFormat="1" applyFont="1" applyFill="1" applyBorder="1" applyAlignment="1">
      <alignment horizontal="right" vertical="center" wrapText="1"/>
    </xf>
    <xf numFmtId="1" fontId="18" fillId="0" borderId="1"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horizontal="center" vertical="center"/>
    </xf>
    <xf numFmtId="0" fontId="0" fillId="0" borderId="1" xfId="0" applyBorder="1" applyAlignment="1">
      <alignment horizontal="left" vertical="center" wrapText="1"/>
    </xf>
    <xf numFmtId="14" fontId="0" fillId="0" borderId="1" xfId="0" applyNumberFormat="1" applyBorder="1" applyAlignment="1">
      <alignment horizontal="justify" vertical="justify" wrapText="1"/>
    </xf>
    <xf numFmtId="0" fontId="0" fillId="0" borderId="0" xfId="0" applyBorder="1" applyAlignment="1">
      <alignment vertical="center" wrapText="1"/>
    </xf>
    <xf numFmtId="0" fontId="1" fillId="11" borderId="1" xfId="0" applyFont="1" applyFill="1" applyBorder="1" applyAlignment="1">
      <alignment horizontal="center" vertical="center" wrapText="1"/>
    </xf>
    <xf numFmtId="0" fontId="0" fillId="11" borderId="0" xfId="0" applyFont="1" applyFill="1" applyAlignment="1">
      <alignment vertical="center"/>
    </xf>
    <xf numFmtId="0" fontId="0" fillId="11" borderId="1" xfId="0" applyFont="1" applyFill="1" applyBorder="1" applyAlignment="1">
      <alignment horizontal="center" vertical="center" wrapText="1"/>
    </xf>
    <xf numFmtId="0" fontId="0" fillId="11" borderId="5" xfId="0" applyFont="1" applyFill="1" applyBorder="1" applyAlignment="1">
      <alignment horizontal="center" vertical="center" wrapText="1"/>
    </xf>
    <xf numFmtId="0" fontId="0" fillId="11" borderId="14" xfId="0" applyFont="1" applyFill="1" applyBorder="1" applyAlignment="1">
      <alignment horizontal="center" vertical="center" wrapText="1"/>
    </xf>
    <xf numFmtId="0" fontId="1" fillId="11" borderId="1" xfId="0" applyFont="1" applyFill="1" applyBorder="1" applyAlignment="1">
      <alignment horizontal="center" vertical="center"/>
    </xf>
    <xf numFmtId="0" fontId="0" fillId="0" borderId="1" xfId="0" applyBorder="1" applyAlignment="1">
      <alignment horizontal="center"/>
    </xf>
    <xf numFmtId="0" fontId="33" fillId="7" borderId="28" xfId="0" applyFont="1" applyFill="1" applyBorder="1" applyAlignment="1">
      <alignment horizontal="center" vertical="center" wrapText="1"/>
    </xf>
    <xf numFmtId="0" fontId="34" fillId="0" borderId="28" xfId="0" applyFont="1" applyBorder="1" applyAlignment="1">
      <alignment vertical="center"/>
    </xf>
    <xf numFmtId="0" fontId="34" fillId="7" borderId="28" xfId="0" applyFont="1" applyFill="1" applyBorder="1" applyAlignment="1">
      <alignment vertical="center"/>
    </xf>
    <xf numFmtId="0" fontId="34" fillId="7" borderId="0" xfId="0" applyFont="1" applyFill="1" applyAlignment="1">
      <alignment vertical="center"/>
    </xf>
    <xf numFmtId="0" fontId="33" fillId="7" borderId="30" xfId="0" applyFont="1" applyFill="1" applyBorder="1" applyAlignment="1">
      <alignment vertical="center"/>
    </xf>
    <xf numFmtId="0" fontId="33" fillId="7" borderId="0" xfId="0" applyFont="1" applyFill="1" applyAlignment="1">
      <alignment horizontal="center" vertical="center"/>
    </xf>
    <xf numFmtId="0" fontId="33" fillId="7" borderId="29" xfId="0" applyFont="1" applyFill="1" applyBorder="1" applyAlignment="1">
      <alignment horizontal="center" vertical="center"/>
    </xf>
    <xf numFmtId="0" fontId="34" fillId="7" borderId="25" xfId="0" applyFont="1" applyFill="1" applyBorder="1" applyAlignment="1">
      <alignment vertical="center"/>
    </xf>
    <xf numFmtId="0" fontId="34" fillId="8" borderId="26" xfId="0" applyFont="1" applyFill="1" applyBorder="1" applyAlignment="1">
      <alignment vertical="center"/>
    </xf>
    <xf numFmtId="0" fontId="34" fillId="7" borderId="27" xfId="0" applyFont="1" applyFill="1" applyBorder="1" applyAlignment="1">
      <alignment vertical="center"/>
    </xf>
    <xf numFmtId="0" fontId="34" fillId="8" borderId="0" xfId="0" applyFont="1" applyFill="1" applyAlignment="1">
      <alignment vertical="center"/>
    </xf>
    <xf numFmtId="0" fontId="34" fillId="7" borderId="29" xfId="0" applyFont="1" applyFill="1" applyBorder="1" applyAlignment="1">
      <alignment vertical="center"/>
    </xf>
    <xf numFmtId="0" fontId="34" fillId="7" borderId="33" xfId="0" applyFont="1" applyFill="1" applyBorder="1" applyAlignment="1">
      <alignment vertical="center"/>
    </xf>
    <xf numFmtId="0" fontId="34" fillId="8" borderId="35" xfId="0" applyFont="1" applyFill="1" applyBorder="1" applyAlignment="1">
      <alignment vertical="center"/>
    </xf>
    <xf numFmtId="0" fontId="34" fillId="7" borderId="36" xfId="0" applyFont="1" applyFill="1" applyBorder="1" applyAlignment="1">
      <alignment vertical="center"/>
    </xf>
    <xf numFmtId="0" fontId="33" fillId="7" borderId="28" xfId="0" applyFont="1" applyFill="1" applyBorder="1" applyAlignment="1">
      <alignment vertical="center"/>
    </xf>
    <xf numFmtId="2" fontId="34" fillId="8" borderId="0" xfId="0" applyNumberFormat="1" applyFont="1" applyFill="1" applyAlignment="1">
      <alignment horizontal="center" vertical="center"/>
    </xf>
    <xf numFmtId="0" fontId="33" fillId="7" borderId="33" xfId="0" applyFont="1" applyFill="1" applyBorder="1" applyAlignment="1">
      <alignment vertical="center"/>
    </xf>
    <xf numFmtId="9" fontId="34" fillId="8" borderId="35" xfId="0" applyNumberFormat="1" applyFont="1" applyFill="1" applyBorder="1" applyAlignment="1">
      <alignment horizontal="center" vertical="center"/>
    </xf>
    <xf numFmtId="0" fontId="33" fillId="7" borderId="36" xfId="0" applyFont="1" applyFill="1" applyBorder="1" applyAlignment="1">
      <alignment horizontal="center" vertical="center"/>
    </xf>
    <xf numFmtId="0" fontId="33" fillId="7" borderId="0" xfId="0" applyFont="1" applyFill="1" applyAlignment="1">
      <alignment horizontal="right" vertical="center"/>
    </xf>
    <xf numFmtId="0" fontId="33" fillId="7" borderId="0" xfId="0" applyFont="1" applyFill="1" applyAlignment="1">
      <alignment vertical="center"/>
    </xf>
    <xf numFmtId="0" fontId="35" fillId="0" borderId="0" xfId="0" applyFont="1" applyAlignment="1">
      <alignment horizontal="center" vertical="center"/>
    </xf>
    <xf numFmtId="0" fontId="36" fillId="0" borderId="0" xfId="0" applyFont="1" applyAlignment="1">
      <alignment horizontal="justify" vertical="center"/>
    </xf>
    <xf numFmtId="0" fontId="38" fillId="5" borderId="18" xfId="0" applyFont="1" applyFill="1" applyBorder="1" applyAlignment="1">
      <alignment horizontal="center" vertical="center" wrapText="1"/>
    </xf>
    <xf numFmtId="0" fontId="38" fillId="0" borderId="18" xfId="0" applyFont="1" applyBorder="1" applyAlignment="1">
      <alignment horizontal="center" vertical="center" wrapText="1"/>
    </xf>
    <xf numFmtId="0" fontId="39" fillId="0" borderId="0" xfId="0" applyFont="1"/>
    <xf numFmtId="0" fontId="38" fillId="0" borderId="41"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0" xfId="0" applyFont="1" applyBorder="1" applyAlignment="1">
      <alignment horizontal="center" vertical="center" wrapText="1"/>
    </xf>
    <xf numFmtId="0" fontId="41"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38" fillId="6" borderId="5" xfId="0" applyFont="1" applyFill="1" applyBorder="1" applyAlignment="1">
      <alignment horizontal="center" vertical="center" wrapText="1"/>
    </xf>
    <xf numFmtId="0" fontId="38" fillId="6" borderId="1" xfId="0" applyFont="1" applyFill="1" applyBorder="1" applyAlignment="1">
      <alignment horizontal="center" vertical="center" wrapText="1"/>
    </xf>
    <xf numFmtId="16" fontId="44" fillId="7" borderId="19" xfId="0" applyNumberFormat="1" applyFont="1" applyFill="1" applyBorder="1" applyAlignment="1">
      <alignment horizontal="center" vertical="center" wrapText="1"/>
    </xf>
    <xf numFmtId="0" fontId="0" fillId="0" borderId="1" xfId="0" applyBorder="1" applyAlignment="1">
      <alignment horizontal="center" wrapText="1"/>
    </xf>
    <xf numFmtId="0" fontId="44" fillId="7" borderId="22" xfId="0" applyFont="1" applyFill="1" applyBorder="1" applyAlignment="1">
      <alignment horizontal="center" vertical="center" wrapText="1"/>
    </xf>
    <xf numFmtId="0" fontId="44" fillId="0" borderId="22" xfId="0" applyFont="1" applyBorder="1" applyAlignment="1">
      <alignment horizontal="center" vertical="center" wrapText="1"/>
    </xf>
    <xf numFmtId="0" fontId="44" fillId="7" borderId="22" xfId="0" applyFont="1" applyFill="1" applyBorder="1" applyAlignment="1">
      <alignment horizontal="justify" vertical="center" wrapText="1"/>
    </xf>
    <xf numFmtId="0" fontId="44" fillId="7" borderId="22" xfId="0" applyFont="1" applyFill="1" applyBorder="1" applyAlignment="1">
      <alignment horizontal="center" vertical="justify" wrapText="1"/>
    </xf>
    <xf numFmtId="0" fontId="44" fillId="7" borderId="23" xfId="0" applyFont="1" applyFill="1" applyBorder="1" applyAlignment="1">
      <alignment horizontal="center" vertical="justify" wrapText="1"/>
    </xf>
    <xf numFmtId="0" fontId="44" fillId="7" borderId="24" xfId="0" applyFont="1" applyFill="1" applyBorder="1" applyAlignment="1">
      <alignment horizontal="center"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44" fillId="7" borderId="22" xfId="0" applyFont="1" applyFill="1" applyBorder="1" applyAlignment="1">
      <alignment horizontal="left" vertical="justify" wrapText="1"/>
    </xf>
    <xf numFmtId="0" fontId="44" fillId="7" borderId="23" xfId="0" applyFont="1" applyFill="1" applyBorder="1" applyAlignment="1">
      <alignment horizontal="left" vertical="justify" wrapText="1"/>
    </xf>
    <xf numFmtId="0" fontId="44" fillId="7" borderId="24" xfId="0" applyFont="1" applyFill="1" applyBorder="1" applyAlignment="1">
      <alignment horizontal="left" vertical="justify" wrapText="1"/>
    </xf>
    <xf numFmtId="0" fontId="0" fillId="0" borderId="1" xfId="0" applyBorder="1" applyAlignment="1">
      <alignment horizontal="center"/>
    </xf>
    <xf numFmtId="0" fontId="27" fillId="10" borderId="0" xfId="0" applyFont="1" applyFill="1" applyAlignment="1">
      <alignment horizontal="center"/>
    </xf>
    <xf numFmtId="0" fontId="38" fillId="6" borderId="1" xfId="0" applyFont="1" applyFill="1" applyBorder="1" applyAlignment="1">
      <alignment horizontal="center" vertical="center" wrapText="1"/>
    </xf>
    <xf numFmtId="0" fontId="0" fillId="4" borderId="1" xfId="0" applyFill="1" applyBorder="1" applyAlignment="1">
      <alignment horizontal="center" vertical="center"/>
    </xf>
    <xf numFmtId="0" fontId="44" fillId="7" borderId="19" xfId="0" applyFont="1" applyFill="1" applyBorder="1" applyAlignment="1">
      <alignment horizontal="left" vertical="justify" wrapText="1"/>
    </xf>
    <xf numFmtId="0" fontId="44" fillId="7" borderId="20" xfId="0" applyFont="1" applyFill="1" applyBorder="1" applyAlignment="1">
      <alignment horizontal="left" vertical="justify" wrapText="1"/>
    </xf>
    <xf numFmtId="0" fontId="44" fillId="7" borderId="21" xfId="0" applyFont="1" applyFill="1" applyBorder="1" applyAlignment="1">
      <alignment horizontal="left" vertical="justify" wrapText="1"/>
    </xf>
    <xf numFmtId="0" fontId="38" fillId="0" borderId="5" xfId="0" applyFont="1" applyBorder="1" applyAlignment="1">
      <alignment horizontal="center" vertical="center" wrapText="1"/>
    </xf>
    <xf numFmtId="0" fontId="38" fillId="0" borderId="40"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13" xfId="0" applyFont="1" applyBorder="1" applyAlignment="1">
      <alignment horizontal="center" vertical="center" wrapText="1"/>
    </xf>
    <xf numFmtId="0" fontId="40" fillId="0" borderId="0" xfId="0" applyFont="1" applyFill="1" applyBorder="1" applyAlignment="1" applyProtection="1">
      <alignment horizontal="center"/>
    </xf>
    <xf numFmtId="0" fontId="35" fillId="0" borderId="0" xfId="0" applyFont="1" applyAlignment="1">
      <alignment horizontal="center" vertical="center"/>
    </xf>
    <xf numFmtId="0" fontId="36" fillId="0" borderId="0" xfId="0" applyFont="1" applyAlignment="1">
      <alignment horizontal="justify" vertical="center" wrapText="1"/>
    </xf>
    <xf numFmtId="0" fontId="38" fillId="5" borderId="1" xfId="0" applyFont="1" applyFill="1" applyBorder="1" applyAlignment="1">
      <alignment horizontal="center" vertical="center" wrapText="1"/>
    </xf>
    <xf numFmtId="0" fontId="0" fillId="0" borderId="1" xfId="0" applyBorder="1" applyAlignment="1">
      <alignment wrapText="1"/>
    </xf>
    <xf numFmtId="0" fontId="42" fillId="0" borderId="0" xfId="0" applyFont="1" applyFill="1" applyBorder="1" applyAlignment="1" applyProtection="1">
      <alignment horizontal="center"/>
    </xf>
    <xf numFmtId="0" fontId="43" fillId="4" borderId="0" xfId="0" applyFont="1" applyFill="1" applyAlignment="1">
      <alignment horizontal="center" vertical="justify"/>
    </xf>
    <xf numFmtId="0" fontId="44" fillId="0" borderId="22" xfId="0" applyFont="1" applyBorder="1" applyAlignment="1">
      <alignment horizontal="left" vertical="justify" wrapText="1"/>
    </xf>
    <xf numFmtId="0" fontId="44" fillId="0" borderId="23" xfId="0" applyFont="1" applyBorder="1" applyAlignment="1">
      <alignment horizontal="left" vertical="justify" wrapText="1"/>
    </xf>
    <xf numFmtId="0" fontId="44" fillId="0" borderId="24" xfId="0" applyFont="1" applyBorder="1" applyAlignment="1">
      <alignment horizontal="left" vertical="justify"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justify"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44" fontId="30" fillId="7" borderId="32" xfId="3" applyFont="1" applyFill="1" applyBorder="1" applyAlignment="1">
      <alignment horizontal="center" vertical="center" wrapText="1"/>
    </xf>
    <xf numFmtId="44" fontId="30" fillId="7" borderId="31" xfId="3" applyFont="1" applyFill="1" applyBorder="1" applyAlignment="1">
      <alignment horizontal="center" vertical="center" wrapText="1"/>
    </xf>
    <xf numFmtId="0" fontId="33" fillId="9" borderId="30" xfId="0" applyFont="1" applyFill="1" applyBorder="1" applyAlignment="1">
      <alignment horizontal="center" vertical="center"/>
    </xf>
    <xf numFmtId="0" fontId="33" fillId="9" borderId="32" xfId="0" applyFont="1" applyFill="1" applyBorder="1" applyAlignment="1">
      <alignment horizontal="center" vertical="center"/>
    </xf>
    <xf numFmtId="0" fontId="33" fillId="9" borderId="31" xfId="0" applyFont="1" applyFill="1" applyBorder="1" applyAlignment="1">
      <alignment horizontal="center" vertical="center"/>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3" fillId="7" borderId="25" xfId="0" applyFont="1" applyFill="1" applyBorder="1" applyAlignment="1">
      <alignment horizontal="center" vertical="center" wrapText="1"/>
    </xf>
    <xf numFmtId="0" fontId="33" fillId="7" borderId="26" xfId="0" applyFont="1" applyFill="1" applyBorder="1" applyAlignment="1">
      <alignment horizontal="center" vertical="center" wrapText="1"/>
    </xf>
    <xf numFmtId="0" fontId="33" fillId="7" borderId="0" xfId="0" applyFont="1" applyFill="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0" fillId="7" borderId="32" xfId="0" applyFont="1" applyFill="1" applyBorder="1" applyAlignment="1">
      <alignment horizontal="center" vertical="center" wrapText="1"/>
    </xf>
    <xf numFmtId="0" fontId="30" fillId="7" borderId="31" xfId="0" applyFont="1" applyFill="1" applyBorder="1" applyAlignment="1">
      <alignment horizontal="center" vertical="center" wrapText="1"/>
    </xf>
    <xf numFmtId="0" fontId="0" fillId="0" borderId="28" xfId="0" applyBorder="1"/>
    <xf numFmtId="0" fontId="33" fillId="7" borderId="35" xfId="0" applyFont="1" applyFill="1" applyBorder="1" applyAlignment="1">
      <alignment vertical="center" wrapText="1"/>
    </xf>
    <xf numFmtId="0" fontId="33" fillId="7" borderId="34" xfId="0" applyFont="1" applyFill="1" applyBorder="1" applyAlignment="1">
      <alignment vertical="center" wrapText="1"/>
    </xf>
    <xf numFmtId="0" fontId="34" fillId="7" borderId="38" xfId="0" applyFont="1" applyFill="1" applyBorder="1" applyAlignment="1">
      <alignment vertical="center"/>
    </xf>
    <xf numFmtId="0" fontId="33" fillId="7" borderId="25" xfId="0" applyFont="1" applyFill="1" applyBorder="1" applyAlignment="1">
      <alignment vertical="center"/>
    </xf>
    <xf numFmtId="0" fontId="33" fillId="7" borderId="33" xfId="0" applyFont="1" applyFill="1" applyBorder="1" applyAlignment="1">
      <alignment vertical="center"/>
    </xf>
    <xf numFmtId="0" fontId="33" fillId="7" borderId="26" xfId="0" applyFont="1" applyFill="1" applyBorder="1" applyAlignment="1">
      <alignment vertical="center" wrapText="1"/>
    </xf>
    <xf numFmtId="0" fontId="33" fillId="7" borderId="37" xfId="0" applyFont="1" applyFill="1" applyBorder="1" applyAlignment="1">
      <alignment vertical="center" wrapText="1"/>
    </xf>
    <xf numFmtId="0" fontId="25"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N52"/>
  <sheetViews>
    <sheetView topLeftCell="A29" workbookViewId="0">
      <selection activeCell="H47" sqref="H47:L4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s="84" customFormat="1" x14ac:dyDescent="0.25"/>
    <row r="2" spans="1:12" s="84" customFormat="1" ht="39.75" customHeight="1" x14ac:dyDescent="0.35">
      <c r="A2" s="215" t="s">
        <v>91</v>
      </c>
      <c r="B2" s="215"/>
      <c r="C2" s="215"/>
      <c r="D2" s="215"/>
      <c r="E2" s="215"/>
      <c r="F2" s="215"/>
      <c r="G2" s="215"/>
      <c r="H2" s="215"/>
      <c r="I2" s="215"/>
      <c r="J2" s="215"/>
      <c r="K2" s="215"/>
      <c r="L2" s="215"/>
    </row>
    <row r="3" spans="1:12" s="84" customFormat="1" x14ac:dyDescent="0.25"/>
    <row r="4" spans="1:12" s="84" customFormat="1" ht="16.5" x14ac:dyDescent="0.25">
      <c r="A4" s="227" t="s">
        <v>66</v>
      </c>
      <c r="B4" s="227"/>
      <c r="C4" s="227"/>
      <c r="D4" s="227"/>
      <c r="E4" s="227"/>
      <c r="F4" s="227"/>
      <c r="G4" s="227"/>
      <c r="H4" s="227"/>
      <c r="I4" s="227"/>
      <c r="J4" s="227"/>
      <c r="K4" s="227"/>
      <c r="L4" s="227"/>
    </row>
    <row r="5" spans="1:12" s="84" customFormat="1" ht="16.5" x14ac:dyDescent="0.25">
      <c r="A5" s="187"/>
    </row>
    <row r="6" spans="1:12" s="84" customFormat="1" ht="16.5" x14ac:dyDescent="0.25">
      <c r="A6" s="227" t="s">
        <v>429</v>
      </c>
      <c r="B6" s="227"/>
      <c r="C6" s="227"/>
      <c r="D6" s="227"/>
      <c r="E6" s="227"/>
      <c r="F6" s="227"/>
      <c r="G6" s="227"/>
      <c r="H6" s="227"/>
      <c r="I6" s="227"/>
      <c r="J6" s="227"/>
      <c r="K6" s="227"/>
      <c r="L6" s="227"/>
    </row>
    <row r="7" spans="1:12" s="84" customFormat="1" ht="16.5" x14ac:dyDescent="0.25">
      <c r="A7" s="188"/>
    </row>
    <row r="8" spans="1:12" s="84" customFormat="1" ht="109.5" customHeight="1" x14ac:dyDescent="0.25">
      <c r="A8" s="228" t="s">
        <v>430</v>
      </c>
      <c r="B8" s="228"/>
      <c r="C8" s="228"/>
      <c r="D8" s="228"/>
      <c r="E8" s="228"/>
      <c r="F8" s="228"/>
      <c r="G8" s="228"/>
      <c r="H8" s="228"/>
      <c r="I8" s="228"/>
      <c r="J8" s="228"/>
      <c r="K8" s="228"/>
      <c r="L8" s="228"/>
    </row>
    <row r="9" spans="1:12" s="84" customFormat="1" ht="45.75" customHeight="1" x14ac:dyDescent="0.25">
      <c r="A9" s="228"/>
      <c r="B9" s="228"/>
      <c r="C9" s="228"/>
      <c r="D9" s="228"/>
      <c r="E9" s="228"/>
      <c r="F9" s="228"/>
      <c r="G9" s="228"/>
      <c r="H9" s="228"/>
      <c r="I9" s="228"/>
      <c r="J9" s="228"/>
      <c r="K9" s="228"/>
      <c r="L9" s="228"/>
    </row>
    <row r="10" spans="1:12" s="84" customFormat="1" ht="28.5" customHeight="1" x14ac:dyDescent="0.25">
      <c r="A10" s="228" t="s">
        <v>33</v>
      </c>
      <c r="B10" s="228"/>
      <c r="C10" s="228"/>
      <c r="D10" s="228"/>
      <c r="E10" s="228"/>
      <c r="F10" s="228"/>
      <c r="G10" s="228"/>
      <c r="H10" s="228"/>
      <c r="I10" s="228"/>
      <c r="J10" s="228"/>
      <c r="K10" s="228"/>
      <c r="L10" s="228"/>
    </row>
    <row r="11" spans="1:12" s="84" customFormat="1" ht="28.5" customHeight="1" x14ac:dyDescent="0.25">
      <c r="A11" s="228"/>
      <c r="B11" s="228"/>
      <c r="C11" s="228"/>
      <c r="D11" s="228"/>
      <c r="E11" s="228"/>
      <c r="F11" s="228"/>
      <c r="G11" s="228"/>
      <c r="H11" s="228"/>
      <c r="I11" s="228"/>
      <c r="J11" s="228"/>
      <c r="K11" s="228"/>
      <c r="L11" s="228"/>
    </row>
    <row r="12" spans="1:12" s="84" customFormat="1" ht="15.75" thickBot="1" x14ac:dyDescent="0.3"/>
    <row r="13" spans="1:12" s="84" customFormat="1" ht="15.75" thickBot="1" x14ac:dyDescent="0.3">
      <c r="A13" s="189" t="s">
        <v>67</v>
      </c>
      <c r="B13" s="229" t="s">
        <v>90</v>
      </c>
      <c r="C13" s="230"/>
      <c r="D13" s="230"/>
      <c r="E13" s="230"/>
      <c r="F13" s="230"/>
      <c r="G13" s="230"/>
      <c r="H13" s="230"/>
      <c r="I13" s="230"/>
      <c r="J13" s="230"/>
      <c r="K13" s="230"/>
      <c r="L13" s="230"/>
    </row>
    <row r="14" spans="1:12" s="84" customFormat="1" ht="25.5" customHeight="1" thickBot="1" x14ac:dyDescent="0.3">
      <c r="A14" s="190">
        <v>1</v>
      </c>
      <c r="B14" s="221" t="s">
        <v>431</v>
      </c>
      <c r="C14" s="222" t="s">
        <v>432</v>
      </c>
      <c r="D14" s="222" t="s">
        <v>432</v>
      </c>
      <c r="E14" s="222" t="s">
        <v>432</v>
      </c>
      <c r="F14" s="222" t="s">
        <v>432</v>
      </c>
      <c r="G14" s="222" t="s">
        <v>432</v>
      </c>
      <c r="H14" s="222" t="s">
        <v>432</v>
      </c>
      <c r="I14" s="222" t="s">
        <v>432</v>
      </c>
      <c r="J14" s="222" t="s">
        <v>432</v>
      </c>
      <c r="K14" s="222" t="s">
        <v>432</v>
      </c>
      <c r="L14" s="223" t="s">
        <v>432</v>
      </c>
    </row>
    <row r="15" spans="1:12" s="84" customFormat="1" ht="15.75" thickBot="1" x14ac:dyDescent="0.3">
      <c r="A15" s="190">
        <f>SUM(A14+1)</f>
        <v>2</v>
      </c>
      <c r="B15" s="221" t="s">
        <v>433</v>
      </c>
      <c r="C15" s="222" t="s">
        <v>434</v>
      </c>
      <c r="D15" s="222" t="s">
        <v>434</v>
      </c>
      <c r="E15" s="222" t="s">
        <v>434</v>
      </c>
      <c r="F15" s="222" t="s">
        <v>434</v>
      </c>
      <c r="G15" s="222" t="s">
        <v>434</v>
      </c>
      <c r="H15" s="222" t="s">
        <v>434</v>
      </c>
      <c r="I15" s="222" t="s">
        <v>434</v>
      </c>
      <c r="J15" s="222" t="s">
        <v>434</v>
      </c>
      <c r="K15" s="222" t="s">
        <v>434</v>
      </c>
      <c r="L15" s="223" t="s">
        <v>434</v>
      </c>
    </row>
    <row r="16" spans="1:12" s="84" customFormat="1" ht="15.75" thickBot="1" x14ac:dyDescent="0.3">
      <c r="A16" s="190">
        <f t="shared" ref="A16:A27" si="0">SUM(A15+1)</f>
        <v>3</v>
      </c>
      <c r="B16" s="221" t="s">
        <v>435</v>
      </c>
      <c r="C16" s="222" t="s">
        <v>436</v>
      </c>
      <c r="D16" s="222" t="s">
        <v>436</v>
      </c>
      <c r="E16" s="222" t="s">
        <v>436</v>
      </c>
      <c r="F16" s="222" t="s">
        <v>436</v>
      </c>
      <c r="G16" s="222" t="s">
        <v>436</v>
      </c>
      <c r="H16" s="222" t="s">
        <v>436</v>
      </c>
      <c r="I16" s="222" t="s">
        <v>436</v>
      </c>
      <c r="J16" s="222" t="s">
        <v>436</v>
      </c>
      <c r="K16" s="222" t="s">
        <v>436</v>
      </c>
      <c r="L16" s="223" t="s">
        <v>436</v>
      </c>
    </row>
    <row r="17" spans="1:14" s="84" customFormat="1" ht="15.75" thickBot="1" x14ac:dyDescent="0.3">
      <c r="A17" s="190">
        <f t="shared" si="0"/>
        <v>4</v>
      </c>
      <c r="B17" s="221" t="s">
        <v>437</v>
      </c>
      <c r="C17" s="222" t="s">
        <v>438</v>
      </c>
      <c r="D17" s="222" t="s">
        <v>438</v>
      </c>
      <c r="E17" s="222" t="s">
        <v>438</v>
      </c>
      <c r="F17" s="222" t="s">
        <v>438</v>
      </c>
      <c r="G17" s="222" t="s">
        <v>438</v>
      </c>
      <c r="H17" s="222" t="s">
        <v>438</v>
      </c>
      <c r="I17" s="222" t="s">
        <v>438</v>
      </c>
      <c r="J17" s="222" t="s">
        <v>438</v>
      </c>
      <c r="K17" s="222" t="s">
        <v>438</v>
      </c>
      <c r="L17" s="223" t="s">
        <v>438</v>
      </c>
    </row>
    <row r="18" spans="1:14" s="84" customFormat="1" ht="15.75" thickBot="1" x14ac:dyDescent="0.3">
      <c r="A18" s="190">
        <f t="shared" si="0"/>
        <v>5</v>
      </c>
      <c r="B18" s="221" t="s">
        <v>439</v>
      </c>
      <c r="C18" s="222" t="s">
        <v>439</v>
      </c>
      <c r="D18" s="222" t="s">
        <v>439</v>
      </c>
      <c r="E18" s="222" t="s">
        <v>439</v>
      </c>
      <c r="F18" s="222" t="s">
        <v>439</v>
      </c>
      <c r="G18" s="222" t="s">
        <v>439</v>
      </c>
      <c r="H18" s="222" t="s">
        <v>439</v>
      </c>
      <c r="I18" s="222" t="s">
        <v>439</v>
      </c>
      <c r="J18" s="222" t="s">
        <v>439</v>
      </c>
      <c r="K18" s="222" t="s">
        <v>439</v>
      </c>
      <c r="L18" s="223" t="s">
        <v>439</v>
      </c>
    </row>
    <row r="19" spans="1:14" s="84" customFormat="1" ht="15.75" thickBot="1" x14ac:dyDescent="0.3">
      <c r="A19" s="190">
        <f t="shared" si="0"/>
        <v>6</v>
      </c>
      <c r="B19" s="221" t="s">
        <v>440</v>
      </c>
      <c r="C19" s="222" t="s">
        <v>440</v>
      </c>
      <c r="D19" s="222" t="s">
        <v>440</v>
      </c>
      <c r="E19" s="222" t="s">
        <v>440</v>
      </c>
      <c r="F19" s="222" t="s">
        <v>440</v>
      </c>
      <c r="G19" s="222" t="s">
        <v>440</v>
      </c>
      <c r="H19" s="222" t="s">
        <v>440</v>
      </c>
      <c r="I19" s="222" t="s">
        <v>440</v>
      </c>
      <c r="J19" s="222" t="s">
        <v>440</v>
      </c>
      <c r="K19" s="222" t="s">
        <v>440</v>
      </c>
      <c r="L19" s="223" t="s">
        <v>440</v>
      </c>
    </row>
    <row r="20" spans="1:14" s="84" customFormat="1" ht="15.75" thickBot="1" x14ac:dyDescent="0.3">
      <c r="A20" s="190">
        <f t="shared" si="0"/>
        <v>7</v>
      </c>
      <c r="B20" s="221" t="s">
        <v>441</v>
      </c>
      <c r="C20" s="222" t="s">
        <v>442</v>
      </c>
      <c r="D20" s="222" t="s">
        <v>442</v>
      </c>
      <c r="E20" s="222" t="s">
        <v>442</v>
      </c>
      <c r="F20" s="222" t="s">
        <v>442</v>
      </c>
      <c r="G20" s="222" t="s">
        <v>442</v>
      </c>
      <c r="H20" s="222" t="s">
        <v>442</v>
      </c>
      <c r="I20" s="222" t="s">
        <v>442</v>
      </c>
      <c r="J20" s="222" t="s">
        <v>442</v>
      </c>
      <c r="K20" s="222" t="s">
        <v>442</v>
      </c>
      <c r="L20" s="223" t="s">
        <v>442</v>
      </c>
    </row>
    <row r="21" spans="1:14" s="84" customFormat="1" ht="15.75" thickBot="1" x14ac:dyDescent="0.3">
      <c r="A21" s="190">
        <f t="shared" si="0"/>
        <v>8</v>
      </c>
      <c r="B21" s="221" t="s">
        <v>443</v>
      </c>
      <c r="C21" s="222" t="s">
        <v>444</v>
      </c>
      <c r="D21" s="222" t="s">
        <v>444</v>
      </c>
      <c r="E21" s="222" t="s">
        <v>444</v>
      </c>
      <c r="F21" s="222" t="s">
        <v>444</v>
      </c>
      <c r="G21" s="222" t="s">
        <v>444</v>
      </c>
      <c r="H21" s="222" t="s">
        <v>444</v>
      </c>
      <c r="I21" s="222" t="s">
        <v>444</v>
      </c>
      <c r="J21" s="222" t="s">
        <v>444</v>
      </c>
      <c r="K21" s="222" t="s">
        <v>444</v>
      </c>
      <c r="L21" s="223" t="s">
        <v>444</v>
      </c>
    </row>
    <row r="22" spans="1:14" s="84" customFormat="1" ht="15.75" thickBot="1" x14ac:dyDescent="0.3">
      <c r="A22" s="190">
        <f t="shared" si="0"/>
        <v>9</v>
      </c>
      <c r="B22" s="224" t="s">
        <v>445</v>
      </c>
      <c r="C22" s="224"/>
      <c r="D22" s="224"/>
      <c r="E22" s="224"/>
      <c r="F22" s="224"/>
      <c r="G22" s="224"/>
      <c r="H22" s="224"/>
      <c r="I22" s="224"/>
      <c r="J22" s="224"/>
      <c r="K22" s="224"/>
      <c r="L22" s="224"/>
    </row>
    <row r="23" spans="1:14" s="84" customFormat="1" ht="15.75" thickBot="1" x14ac:dyDescent="0.3">
      <c r="A23" s="190">
        <f t="shared" si="0"/>
        <v>10</v>
      </c>
      <c r="B23" s="224" t="s">
        <v>446</v>
      </c>
      <c r="C23" s="224"/>
      <c r="D23" s="224"/>
      <c r="E23" s="224"/>
      <c r="F23" s="224"/>
      <c r="G23" s="224"/>
      <c r="H23" s="224"/>
      <c r="I23" s="224"/>
      <c r="J23" s="224"/>
      <c r="K23" s="224"/>
      <c r="L23" s="224"/>
    </row>
    <row r="24" spans="1:14" s="84" customFormat="1" ht="15.75" thickBot="1" x14ac:dyDescent="0.3">
      <c r="A24" s="190">
        <f t="shared" si="0"/>
        <v>11</v>
      </c>
      <c r="B24" s="224" t="s">
        <v>447</v>
      </c>
      <c r="C24" s="224"/>
      <c r="D24" s="224"/>
      <c r="E24" s="224"/>
      <c r="F24" s="224"/>
      <c r="G24" s="224"/>
      <c r="H24" s="224"/>
      <c r="I24" s="224"/>
      <c r="J24" s="224"/>
      <c r="K24" s="224"/>
      <c r="L24" s="224"/>
      <c r="N24" s="191"/>
    </row>
    <row r="25" spans="1:14" s="84" customFormat="1" x14ac:dyDescent="0.25">
      <c r="A25" s="192">
        <f t="shared" si="0"/>
        <v>12</v>
      </c>
      <c r="B25" s="225" t="s">
        <v>448</v>
      </c>
      <c r="C25" s="225"/>
      <c r="D25" s="225"/>
      <c r="E25" s="225"/>
      <c r="F25" s="225"/>
      <c r="G25" s="225"/>
      <c r="H25" s="225"/>
      <c r="I25" s="225"/>
      <c r="J25" s="225"/>
      <c r="K25" s="225"/>
      <c r="L25" s="225"/>
    </row>
    <row r="26" spans="1:14" s="84" customFormat="1" x14ac:dyDescent="0.25">
      <c r="A26" s="193">
        <f t="shared" si="0"/>
        <v>13</v>
      </c>
      <c r="B26" s="224" t="s">
        <v>449</v>
      </c>
      <c r="C26" s="224"/>
      <c r="D26" s="224"/>
      <c r="E26" s="224"/>
      <c r="F26" s="224"/>
      <c r="G26" s="224"/>
      <c r="H26" s="224"/>
      <c r="I26" s="224"/>
      <c r="J26" s="224"/>
      <c r="K26" s="224"/>
      <c r="L26" s="224"/>
    </row>
    <row r="27" spans="1:14" s="137" customFormat="1" x14ac:dyDescent="0.25">
      <c r="A27" s="193">
        <f t="shared" si="0"/>
        <v>14</v>
      </c>
      <c r="B27" s="224" t="s">
        <v>450</v>
      </c>
      <c r="C27" s="224"/>
      <c r="D27" s="224"/>
      <c r="E27" s="224"/>
      <c r="F27" s="224"/>
      <c r="G27" s="224"/>
      <c r="H27" s="224"/>
      <c r="I27" s="224"/>
      <c r="J27" s="224"/>
      <c r="K27" s="224"/>
      <c r="L27" s="224"/>
    </row>
    <row r="28" spans="1:14" s="137" customFormat="1" x14ac:dyDescent="0.25">
      <c r="A28" s="194"/>
      <c r="B28" s="194"/>
      <c r="C28" s="194"/>
      <c r="D28" s="194"/>
      <c r="E28" s="226"/>
      <c r="F28" s="226"/>
      <c r="G28" s="226"/>
      <c r="H28" s="226"/>
      <c r="I28" s="226"/>
      <c r="J28" s="226"/>
      <c r="K28" s="226"/>
      <c r="L28" s="226"/>
      <c r="M28" s="226"/>
      <c r="N28" s="226"/>
    </row>
    <row r="29" spans="1:14" s="137" customFormat="1" x14ac:dyDescent="0.25">
      <c r="A29" s="195"/>
      <c r="B29" s="194"/>
      <c r="C29" s="194"/>
      <c r="D29" s="194"/>
      <c r="E29" s="231"/>
      <c r="F29" s="231"/>
      <c r="G29" s="231"/>
      <c r="H29" s="231"/>
      <c r="I29" s="231"/>
      <c r="J29" s="231"/>
      <c r="K29" s="231"/>
      <c r="L29" s="231"/>
      <c r="M29" s="231"/>
      <c r="N29" s="231"/>
    </row>
    <row r="30" spans="1:14" s="196" customFormat="1" x14ac:dyDescent="0.25">
      <c r="A30" s="232" t="s">
        <v>451</v>
      </c>
      <c r="B30" s="232"/>
      <c r="C30" s="232"/>
      <c r="D30" s="232"/>
      <c r="E30" s="232"/>
      <c r="F30" s="232"/>
      <c r="G30" s="232"/>
      <c r="H30" s="232"/>
      <c r="I30" s="232"/>
      <c r="J30" s="232"/>
      <c r="K30" s="232"/>
      <c r="L30" s="232"/>
    </row>
    <row r="31" spans="1:14" s="196" customFormat="1" x14ac:dyDescent="0.25">
      <c r="A31" s="197"/>
      <c r="B31" s="197"/>
      <c r="C31" s="197"/>
      <c r="D31" s="197"/>
      <c r="E31" s="197"/>
      <c r="F31" s="197"/>
      <c r="G31" s="197"/>
      <c r="H31" s="197"/>
      <c r="I31" s="197"/>
      <c r="J31" s="197"/>
      <c r="K31" s="197"/>
      <c r="L31" s="197"/>
    </row>
    <row r="32" spans="1:14" s="84" customFormat="1" ht="27" customHeight="1" x14ac:dyDescent="0.25">
      <c r="A32" s="216" t="s">
        <v>68</v>
      </c>
      <c r="B32" s="216"/>
      <c r="C32" s="216"/>
      <c r="D32" s="216"/>
      <c r="E32" s="198" t="s">
        <v>69</v>
      </c>
      <c r="F32" s="199" t="s">
        <v>70</v>
      </c>
      <c r="G32" s="199" t="s">
        <v>71</v>
      </c>
      <c r="H32" s="216" t="s">
        <v>96</v>
      </c>
      <c r="I32" s="216"/>
      <c r="J32" s="216"/>
      <c r="K32" s="216"/>
      <c r="L32" s="216"/>
    </row>
    <row r="33" spans="1:12" s="84" customFormat="1" ht="30.75" customHeight="1" x14ac:dyDescent="0.25">
      <c r="A33" s="218" t="s">
        <v>36</v>
      </c>
      <c r="B33" s="219"/>
      <c r="C33" s="219"/>
      <c r="D33" s="220"/>
      <c r="E33" s="200" t="s">
        <v>452</v>
      </c>
      <c r="F33" s="201" t="s">
        <v>453</v>
      </c>
      <c r="G33" s="1"/>
      <c r="H33" s="217" t="s">
        <v>459</v>
      </c>
      <c r="I33" s="217"/>
      <c r="J33" s="217"/>
      <c r="K33" s="217"/>
      <c r="L33" s="217"/>
    </row>
    <row r="34" spans="1:12" s="84" customFormat="1" ht="35.25" customHeight="1" x14ac:dyDescent="0.25">
      <c r="A34" s="211" t="s">
        <v>37</v>
      </c>
      <c r="B34" s="212"/>
      <c r="C34" s="212"/>
      <c r="D34" s="213"/>
      <c r="E34" s="202">
        <v>32</v>
      </c>
      <c r="F34" s="164" t="s">
        <v>453</v>
      </c>
      <c r="G34" s="1"/>
      <c r="H34" s="214"/>
      <c r="I34" s="214"/>
      <c r="J34" s="214"/>
      <c r="K34" s="214"/>
      <c r="L34" s="214"/>
    </row>
    <row r="35" spans="1:12" s="84" customFormat="1" ht="24.75" customHeight="1" x14ac:dyDescent="0.25">
      <c r="A35" s="211" t="s">
        <v>27</v>
      </c>
      <c r="B35" s="212"/>
      <c r="C35" s="212"/>
      <c r="D35" s="213"/>
      <c r="E35" s="202">
        <v>43</v>
      </c>
      <c r="F35" s="164" t="s">
        <v>453</v>
      </c>
      <c r="G35" s="1"/>
      <c r="H35" s="214" t="s">
        <v>460</v>
      </c>
      <c r="I35" s="214"/>
      <c r="J35" s="214"/>
      <c r="K35" s="214"/>
      <c r="L35" s="214"/>
    </row>
    <row r="36" spans="1:12" s="84" customFormat="1" ht="27" customHeight="1" x14ac:dyDescent="0.25">
      <c r="A36" s="233" t="s">
        <v>72</v>
      </c>
      <c r="B36" s="234"/>
      <c r="C36" s="234"/>
      <c r="D36" s="235"/>
      <c r="E36" s="203" t="s">
        <v>454</v>
      </c>
      <c r="F36" s="164" t="s">
        <v>453</v>
      </c>
      <c r="G36" s="1"/>
      <c r="H36" s="214"/>
      <c r="I36" s="214"/>
      <c r="J36" s="214"/>
      <c r="K36" s="214"/>
      <c r="L36" s="214"/>
    </row>
    <row r="37" spans="1:12" s="84" customFormat="1" ht="20.25" customHeight="1" x14ac:dyDescent="0.25">
      <c r="A37" s="233" t="s">
        <v>93</v>
      </c>
      <c r="B37" s="234"/>
      <c r="C37" s="234"/>
      <c r="D37" s="235"/>
      <c r="E37" s="203"/>
      <c r="F37" s="164"/>
      <c r="G37" s="1"/>
      <c r="H37" s="208"/>
      <c r="I37" s="209"/>
      <c r="J37" s="209"/>
      <c r="K37" s="209"/>
      <c r="L37" s="210"/>
    </row>
    <row r="38" spans="1:12" s="84" customFormat="1" ht="28.5" customHeight="1" x14ac:dyDescent="0.25">
      <c r="A38" s="233" t="s">
        <v>28</v>
      </c>
      <c r="B38" s="234"/>
      <c r="C38" s="234"/>
      <c r="D38" s="235"/>
      <c r="E38" s="203">
        <v>30</v>
      </c>
      <c r="F38" s="164" t="s">
        <v>453</v>
      </c>
      <c r="G38" s="1"/>
      <c r="H38" s="214"/>
      <c r="I38" s="214"/>
      <c r="J38" s="214"/>
      <c r="K38" s="214"/>
      <c r="L38" s="214"/>
    </row>
    <row r="39" spans="1:12" s="84" customFormat="1" ht="28.5" customHeight="1" x14ac:dyDescent="0.25">
      <c r="A39" s="233" t="s">
        <v>35</v>
      </c>
      <c r="B39" s="234"/>
      <c r="C39" s="234"/>
      <c r="D39" s="235"/>
      <c r="E39" s="203"/>
      <c r="F39" s="164"/>
      <c r="G39" s="1"/>
      <c r="H39" s="208"/>
      <c r="I39" s="209"/>
      <c r="J39" s="209"/>
      <c r="K39" s="209"/>
      <c r="L39" s="210"/>
    </row>
    <row r="40" spans="1:12" s="84" customFormat="1" ht="15.75" customHeight="1" x14ac:dyDescent="0.25">
      <c r="A40" s="211" t="s">
        <v>73</v>
      </c>
      <c r="B40" s="212"/>
      <c r="C40" s="212"/>
      <c r="D40" s="213"/>
      <c r="E40" s="202">
        <v>42</v>
      </c>
      <c r="F40" s="164" t="s">
        <v>453</v>
      </c>
      <c r="G40" s="1"/>
      <c r="H40" s="214"/>
      <c r="I40" s="214"/>
      <c r="J40" s="214"/>
      <c r="K40" s="214"/>
      <c r="L40" s="214"/>
    </row>
    <row r="41" spans="1:12" s="84" customFormat="1" ht="19.5" customHeight="1" x14ac:dyDescent="0.25">
      <c r="A41" s="211" t="s">
        <v>74</v>
      </c>
      <c r="B41" s="212"/>
      <c r="C41" s="212"/>
      <c r="D41" s="213"/>
      <c r="E41" s="202">
        <v>31</v>
      </c>
      <c r="F41" s="164" t="s">
        <v>453</v>
      </c>
      <c r="G41" s="1"/>
      <c r="H41" s="214"/>
      <c r="I41" s="214"/>
      <c r="J41" s="214"/>
      <c r="K41" s="214"/>
      <c r="L41" s="214"/>
    </row>
    <row r="42" spans="1:12" s="84" customFormat="1" ht="27.75" customHeight="1" x14ac:dyDescent="0.25">
      <c r="A42" s="211" t="s">
        <v>75</v>
      </c>
      <c r="B42" s="212"/>
      <c r="C42" s="212"/>
      <c r="D42" s="213"/>
      <c r="E42" s="202">
        <v>36</v>
      </c>
      <c r="F42" s="164" t="s">
        <v>453</v>
      </c>
      <c r="G42" s="1"/>
      <c r="H42" s="214"/>
      <c r="I42" s="214"/>
      <c r="J42" s="214"/>
      <c r="K42" s="214"/>
      <c r="L42" s="214"/>
    </row>
    <row r="43" spans="1:12" s="84" customFormat="1" ht="61.5" customHeight="1" x14ac:dyDescent="0.25">
      <c r="A43" s="211" t="s">
        <v>76</v>
      </c>
      <c r="B43" s="212"/>
      <c r="C43" s="212"/>
      <c r="D43" s="213"/>
      <c r="E43" s="202" t="s">
        <v>455</v>
      </c>
      <c r="F43" s="164" t="s">
        <v>453</v>
      </c>
      <c r="G43" s="1"/>
      <c r="H43" s="214"/>
      <c r="I43" s="214"/>
      <c r="J43" s="214"/>
      <c r="K43" s="214"/>
      <c r="L43" s="214"/>
    </row>
    <row r="44" spans="1:12" s="84" customFormat="1" ht="17.25" customHeight="1" x14ac:dyDescent="0.25">
      <c r="A44" s="211" t="s">
        <v>77</v>
      </c>
      <c r="B44" s="212"/>
      <c r="C44" s="212"/>
      <c r="D44" s="213"/>
      <c r="E44" s="202">
        <v>41</v>
      </c>
      <c r="F44" s="164" t="s">
        <v>453</v>
      </c>
      <c r="G44" s="1"/>
      <c r="H44" s="214"/>
      <c r="I44" s="214"/>
      <c r="J44" s="214"/>
      <c r="K44" s="214"/>
      <c r="L44" s="214"/>
    </row>
    <row r="45" spans="1:12" s="84" customFormat="1" ht="30" customHeight="1" x14ac:dyDescent="0.25">
      <c r="A45" s="205" t="s">
        <v>34</v>
      </c>
      <c r="B45" s="206"/>
      <c r="C45" s="206"/>
      <c r="D45" s="207"/>
      <c r="E45" s="202">
        <v>91</v>
      </c>
      <c r="F45" s="164" t="s">
        <v>453</v>
      </c>
      <c r="G45" s="1"/>
      <c r="H45" s="208" t="s">
        <v>456</v>
      </c>
      <c r="I45" s="209"/>
      <c r="J45" s="209"/>
      <c r="K45" s="209"/>
      <c r="L45" s="210"/>
    </row>
    <row r="46" spans="1:12" s="84" customFormat="1" ht="24" customHeight="1" x14ac:dyDescent="0.25">
      <c r="A46" s="211" t="s">
        <v>38</v>
      </c>
      <c r="B46" s="212"/>
      <c r="C46" s="212"/>
      <c r="D46" s="213"/>
      <c r="E46" s="202" t="s">
        <v>457</v>
      </c>
      <c r="F46" s="164"/>
      <c r="G46" s="1"/>
      <c r="H46" s="208"/>
      <c r="I46" s="209"/>
      <c r="J46" s="209"/>
      <c r="K46" s="209"/>
      <c r="L46" s="210"/>
    </row>
    <row r="47" spans="1:12" s="84" customFormat="1" ht="28.5" customHeight="1" x14ac:dyDescent="0.25">
      <c r="A47" s="211" t="s">
        <v>39</v>
      </c>
      <c r="B47" s="212"/>
      <c r="C47" s="212"/>
      <c r="D47" s="213"/>
      <c r="E47" s="204"/>
      <c r="F47" s="164"/>
      <c r="G47" s="1"/>
      <c r="H47" s="214" t="s">
        <v>458</v>
      </c>
      <c r="I47" s="214"/>
      <c r="J47" s="214"/>
      <c r="K47" s="214"/>
      <c r="L47" s="214"/>
    </row>
    <row r="48" spans="1:12" s="84" customFormat="1" x14ac:dyDescent="0.25"/>
    <row r="49" s="84" customFormat="1" x14ac:dyDescent="0.25"/>
    <row r="50" s="84" customFormat="1" x14ac:dyDescent="0.25"/>
    <row r="51" s="84" customFormat="1" x14ac:dyDescent="0.25"/>
    <row r="52" s="84" customFormat="1" x14ac:dyDescent="0.25"/>
  </sheetData>
  <sheetProtection algorithmName="SHA-512" hashValue="+s5UedpDO7nogzUR5CE8mlMkTgQeYb0VSDdlRkEhN24PJrLKQtW783l2OY93YPsVMnrtlXLWeOsHr+L+UaVHdg==" saltValue="JFdlA6mYZLGXIWKXLeDuXQ==" spinCount="100000" sheet="1" objects="1" scenarios="1"/>
  <mergeCells count="55">
    <mergeCell ref="E29:N29"/>
    <mergeCell ref="A30:L30"/>
    <mergeCell ref="A39:D39"/>
    <mergeCell ref="H39:L39"/>
    <mergeCell ref="A40:D40"/>
    <mergeCell ref="H40:L40"/>
    <mergeCell ref="H38:L38"/>
    <mergeCell ref="A38:D38"/>
    <mergeCell ref="H36:L36"/>
    <mergeCell ref="A36:D36"/>
    <mergeCell ref="A37:D37"/>
    <mergeCell ref="H37:L37"/>
    <mergeCell ref="B26:L26"/>
    <mergeCell ref="B27:L27"/>
    <mergeCell ref="E28:N28"/>
    <mergeCell ref="A4:L4"/>
    <mergeCell ref="A6:L6"/>
    <mergeCell ref="A8:L9"/>
    <mergeCell ref="A10:L11"/>
    <mergeCell ref="B13:L13"/>
    <mergeCell ref="B19:L19"/>
    <mergeCell ref="B20:L20"/>
    <mergeCell ref="B21:L21"/>
    <mergeCell ref="B22:L22"/>
    <mergeCell ref="B23:L23"/>
    <mergeCell ref="A2:L2"/>
    <mergeCell ref="H32:L32"/>
    <mergeCell ref="H33:L33"/>
    <mergeCell ref="H34:L34"/>
    <mergeCell ref="H35:L35"/>
    <mergeCell ref="A32:D32"/>
    <mergeCell ref="A33:D33"/>
    <mergeCell ref="A34:D34"/>
    <mergeCell ref="A35:D35"/>
    <mergeCell ref="B14:L14"/>
    <mergeCell ref="B15:L15"/>
    <mergeCell ref="B16:L16"/>
    <mergeCell ref="B17:L17"/>
    <mergeCell ref="B18:L18"/>
    <mergeCell ref="B24:L24"/>
    <mergeCell ref="B25:L25"/>
    <mergeCell ref="A43:D43"/>
    <mergeCell ref="H43:L43"/>
    <mergeCell ref="A44:D44"/>
    <mergeCell ref="H44:L44"/>
    <mergeCell ref="A41:D41"/>
    <mergeCell ref="H41:L41"/>
    <mergeCell ref="A42:D42"/>
    <mergeCell ref="H42:L42"/>
    <mergeCell ref="A45:D45"/>
    <mergeCell ref="H45:L45"/>
    <mergeCell ref="A46:D46"/>
    <mergeCell ref="H46:L46"/>
    <mergeCell ref="A47:D47"/>
    <mergeCell ref="H47:L47"/>
  </mergeCells>
  <phoneticPr fontId="31" type="noConversion"/>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2:Z211"/>
  <sheetViews>
    <sheetView zoomScaleNormal="100" zoomScalePageLayoutView="70" workbookViewId="0">
      <selection activeCell="C6" sqref="C6:N6"/>
    </sheetView>
  </sheetViews>
  <sheetFormatPr baseColWidth="10" defaultRowHeight="15" x14ac:dyDescent="0.25"/>
  <cols>
    <col min="1" max="1" width="5.7109375" style="5" customWidth="1"/>
    <col min="2" max="2" width="41.42578125" style="5" customWidth="1"/>
    <col min="3" max="3" width="31.7109375" style="5" customWidth="1"/>
    <col min="4" max="4" width="37.42578125" style="5" customWidth="1"/>
    <col min="5" max="5" width="25" style="5" customWidth="1"/>
    <col min="6" max="6" width="35.28515625" style="5" customWidth="1"/>
    <col min="7" max="7" width="29.7109375" style="5" customWidth="1"/>
    <col min="8" max="8" width="24.5703125" style="5" customWidth="1"/>
    <col min="9" max="9" width="24" style="5" customWidth="1"/>
    <col min="10" max="10" width="34.140625" style="5" customWidth="1"/>
    <col min="11" max="11" width="36.5703125" style="5" customWidth="1"/>
    <col min="12" max="12" width="38.7109375" style="5" customWidth="1"/>
    <col min="13"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0.5703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0.5703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0.5703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0.5703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0.5703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0.5703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0.5703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0.5703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0.5703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0.5703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0.5703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0.5703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0.5703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0.5703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0.5703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0.5703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0.5703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0.5703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0.5703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0.5703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0.5703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0.5703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0.5703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0.5703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0.5703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0.5703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0.5703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0.5703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0.5703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0.5703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0.5703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0.5703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0.5703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0.5703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0.5703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0.5703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0.5703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0.5703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0.5703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0.5703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0.5703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0.5703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0.5703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0.5703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0.5703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0.5703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0.5703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0.5703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0.5703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0.5703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0.5703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0.5703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0.5703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0.5703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0.5703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0.5703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0.5703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0.5703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0.5703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0.5703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0.5703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0.5703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0.5703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0.5703125" style="5"/>
    <col min="16372" max="16384" width="11.42578125" style="5" customWidth="1"/>
  </cols>
  <sheetData>
    <row r="2" spans="2:16" ht="26.25" x14ac:dyDescent="0.25">
      <c r="B2" s="258" t="s">
        <v>64</v>
      </c>
      <c r="C2" s="259"/>
      <c r="D2" s="259"/>
      <c r="E2" s="259"/>
      <c r="F2" s="259"/>
      <c r="G2" s="259"/>
      <c r="H2" s="259"/>
      <c r="I2" s="259"/>
      <c r="J2" s="259"/>
      <c r="K2" s="259"/>
      <c r="L2" s="259"/>
      <c r="M2" s="259"/>
      <c r="N2" s="259"/>
      <c r="O2" s="259"/>
      <c r="P2" s="259"/>
    </row>
    <row r="4" spans="2:16" ht="26.25" x14ac:dyDescent="0.25">
      <c r="B4" s="258" t="s">
        <v>140</v>
      </c>
      <c r="C4" s="259"/>
      <c r="D4" s="259"/>
      <c r="E4" s="259"/>
      <c r="F4" s="259"/>
      <c r="G4" s="259"/>
      <c r="H4" s="259"/>
      <c r="I4" s="259"/>
      <c r="J4" s="259"/>
      <c r="K4" s="259"/>
      <c r="L4" s="259"/>
      <c r="M4" s="259"/>
      <c r="N4" s="259"/>
      <c r="O4" s="259"/>
      <c r="P4" s="259"/>
    </row>
    <row r="5" spans="2:16" ht="15.75" thickBot="1" x14ac:dyDescent="0.3"/>
    <row r="6" spans="2:16" ht="21.75" thickBot="1" x14ac:dyDescent="0.3">
      <c r="B6" s="7" t="s">
        <v>97</v>
      </c>
      <c r="C6" s="268" t="s">
        <v>155</v>
      </c>
      <c r="D6" s="268"/>
      <c r="E6" s="268"/>
      <c r="F6" s="268"/>
      <c r="G6" s="268"/>
      <c r="H6" s="268"/>
      <c r="I6" s="268"/>
      <c r="J6" s="268"/>
      <c r="K6" s="268"/>
      <c r="L6" s="268"/>
      <c r="M6" s="268"/>
      <c r="N6" s="269"/>
    </row>
    <row r="7" spans="2:16" ht="16.5" thickBot="1" x14ac:dyDescent="0.3">
      <c r="B7" s="8" t="s">
        <v>98</v>
      </c>
      <c r="C7" s="268"/>
      <c r="D7" s="268"/>
      <c r="E7" s="268"/>
      <c r="F7" s="268"/>
      <c r="G7" s="268"/>
      <c r="H7" s="268"/>
      <c r="I7" s="268"/>
      <c r="J7" s="268"/>
      <c r="K7" s="268"/>
      <c r="L7" s="268"/>
      <c r="M7" s="268"/>
      <c r="N7" s="269"/>
    </row>
    <row r="8" spans="2:16" ht="16.5" thickBot="1" x14ac:dyDescent="0.3">
      <c r="B8" s="8" t="s">
        <v>99</v>
      </c>
      <c r="C8" s="268"/>
      <c r="D8" s="268"/>
      <c r="E8" s="268"/>
      <c r="F8" s="268"/>
      <c r="G8" s="268"/>
      <c r="H8" s="268"/>
      <c r="I8" s="268"/>
      <c r="J8" s="268"/>
      <c r="K8" s="268"/>
      <c r="L8" s="268"/>
      <c r="M8" s="268"/>
      <c r="N8" s="269"/>
    </row>
    <row r="9" spans="2:16" ht="16.5" thickBot="1" x14ac:dyDescent="0.3">
      <c r="B9" s="8" t="s">
        <v>100</v>
      </c>
      <c r="C9" s="268"/>
      <c r="D9" s="268"/>
      <c r="E9" s="268"/>
      <c r="F9" s="268"/>
      <c r="G9" s="268"/>
      <c r="H9" s="268"/>
      <c r="I9" s="268"/>
      <c r="J9" s="268"/>
      <c r="K9" s="268"/>
      <c r="L9" s="268"/>
      <c r="M9" s="268"/>
      <c r="N9" s="269"/>
    </row>
    <row r="10" spans="2:16" ht="16.5" thickBot="1" x14ac:dyDescent="0.3">
      <c r="B10" s="8" t="s">
        <v>101</v>
      </c>
      <c r="C10" s="270">
        <v>13</v>
      </c>
      <c r="D10" s="270"/>
      <c r="E10" s="271"/>
      <c r="F10" s="29"/>
      <c r="G10" s="29"/>
      <c r="H10" s="29"/>
      <c r="I10" s="29"/>
      <c r="J10" s="29"/>
      <c r="K10" s="29"/>
      <c r="L10" s="29"/>
      <c r="M10" s="29"/>
      <c r="N10" s="30"/>
    </row>
    <row r="11" spans="2:16" ht="16.5" thickBot="1" x14ac:dyDescent="0.3">
      <c r="B11" s="10" t="s">
        <v>102</v>
      </c>
      <c r="C11" s="124">
        <v>41974</v>
      </c>
      <c r="D11" s="11"/>
      <c r="E11" s="11"/>
      <c r="F11" s="11"/>
      <c r="G11" s="11"/>
      <c r="H11" s="11"/>
      <c r="I11" s="11"/>
      <c r="J11" s="11"/>
      <c r="K11" s="11"/>
      <c r="L11" s="11"/>
      <c r="M11" s="11"/>
      <c r="N11" s="12"/>
    </row>
    <row r="12" spans="2:16" ht="15.75" x14ac:dyDescent="0.25">
      <c r="B12" s="9"/>
      <c r="C12" s="13"/>
      <c r="D12" s="14"/>
      <c r="E12" s="14"/>
      <c r="F12" s="14"/>
      <c r="G12" s="14"/>
      <c r="H12" s="14"/>
      <c r="I12" s="4"/>
      <c r="J12" s="4"/>
      <c r="K12" s="4"/>
      <c r="L12" s="4"/>
      <c r="M12" s="4"/>
      <c r="N12" s="14"/>
    </row>
    <row r="13" spans="2:16" x14ac:dyDescent="0.25">
      <c r="I13" s="4"/>
      <c r="J13" s="4"/>
      <c r="K13" s="4"/>
      <c r="L13" s="4"/>
      <c r="M13" s="4"/>
      <c r="N13" s="16"/>
    </row>
    <row r="14" spans="2:16" ht="45.75" customHeight="1" x14ac:dyDescent="0.25">
      <c r="B14" s="244" t="s">
        <v>40</v>
      </c>
      <c r="C14" s="244"/>
      <c r="D14" s="47" t="s">
        <v>105</v>
      </c>
      <c r="E14" s="47" t="s">
        <v>106</v>
      </c>
      <c r="F14" s="47" t="s">
        <v>122</v>
      </c>
      <c r="G14" s="73"/>
      <c r="I14" s="33"/>
      <c r="J14" s="33"/>
      <c r="K14" s="33"/>
      <c r="L14" s="33"/>
      <c r="M14" s="33"/>
      <c r="N14" s="16"/>
    </row>
    <row r="15" spans="2:16" x14ac:dyDescent="0.25">
      <c r="B15" s="244"/>
      <c r="C15" s="244"/>
      <c r="D15" s="47">
        <v>13</v>
      </c>
      <c r="E15" s="58">
        <v>5164318913</v>
      </c>
      <c r="F15" s="125" t="s">
        <v>154</v>
      </c>
      <c r="G15" s="74"/>
      <c r="I15" s="34"/>
      <c r="J15" s="34"/>
      <c r="K15" s="34"/>
      <c r="L15" s="34"/>
      <c r="M15" s="34"/>
      <c r="N15" s="16"/>
    </row>
    <row r="16" spans="2:16" x14ac:dyDescent="0.25">
      <c r="B16" s="244"/>
      <c r="C16" s="244"/>
      <c r="D16" s="47"/>
      <c r="E16" s="31"/>
      <c r="F16" s="31"/>
      <c r="G16" s="74"/>
      <c r="I16" s="34"/>
      <c r="J16" s="34"/>
      <c r="K16" s="34"/>
      <c r="L16" s="34"/>
      <c r="M16" s="34"/>
      <c r="N16" s="16"/>
    </row>
    <row r="17" spans="1:14" x14ac:dyDescent="0.25">
      <c r="B17" s="244"/>
      <c r="C17" s="244"/>
      <c r="D17" s="47"/>
      <c r="E17" s="31"/>
      <c r="F17" s="31"/>
      <c r="G17" s="74"/>
      <c r="I17" s="34"/>
      <c r="J17" s="34"/>
      <c r="K17" s="34"/>
      <c r="L17" s="34"/>
      <c r="M17" s="34"/>
      <c r="N17" s="16"/>
    </row>
    <row r="18" spans="1:14" x14ac:dyDescent="0.25">
      <c r="B18" s="244"/>
      <c r="C18" s="244"/>
      <c r="D18" s="47"/>
      <c r="E18" s="32"/>
      <c r="F18" s="31"/>
      <c r="G18" s="74"/>
      <c r="H18" s="17"/>
      <c r="I18" s="34"/>
      <c r="J18" s="34"/>
      <c r="K18" s="34"/>
      <c r="L18" s="34"/>
      <c r="M18" s="34"/>
      <c r="N18" s="15"/>
    </row>
    <row r="19" spans="1:14" x14ac:dyDescent="0.25">
      <c r="B19" s="244"/>
      <c r="C19" s="244"/>
      <c r="D19" s="47"/>
      <c r="E19" s="32"/>
      <c r="F19" s="31"/>
      <c r="G19" s="74"/>
      <c r="H19" s="17"/>
      <c r="I19" s="36"/>
      <c r="J19" s="36"/>
      <c r="K19" s="36"/>
      <c r="L19" s="36"/>
      <c r="M19" s="36"/>
      <c r="N19" s="15"/>
    </row>
    <row r="20" spans="1:14" x14ac:dyDescent="0.25">
      <c r="B20" s="244"/>
      <c r="C20" s="244"/>
      <c r="D20" s="47"/>
      <c r="E20" s="32"/>
      <c r="F20" s="31"/>
      <c r="G20" s="74"/>
      <c r="H20" s="17"/>
      <c r="I20" s="4"/>
      <c r="J20" s="4"/>
      <c r="K20" s="4"/>
      <c r="L20" s="4"/>
      <c r="M20" s="4"/>
      <c r="N20" s="15"/>
    </row>
    <row r="21" spans="1:14" x14ac:dyDescent="0.25">
      <c r="B21" s="244"/>
      <c r="C21" s="244"/>
      <c r="D21" s="47"/>
      <c r="E21" s="32"/>
      <c r="F21" s="31"/>
      <c r="G21" s="74"/>
      <c r="H21" s="17"/>
      <c r="I21" s="4"/>
      <c r="J21" s="4"/>
      <c r="K21" s="4"/>
      <c r="L21" s="4"/>
      <c r="M21" s="4"/>
      <c r="N21" s="15"/>
    </row>
    <row r="22" spans="1:14" ht="15.75" thickBot="1" x14ac:dyDescent="0.3">
      <c r="B22" s="266" t="s">
        <v>107</v>
      </c>
      <c r="C22" s="267"/>
      <c r="D22" s="47"/>
      <c r="E22" s="58">
        <v>5164318913</v>
      </c>
      <c r="F22" s="31"/>
      <c r="G22" s="74"/>
      <c r="H22" s="17"/>
      <c r="I22" s="4"/>
      <c r="J22" s="4"/>
      <c r="K22" s="4"/>
      <c r="L22" s="4"/>
      <c r="M22" s="4"/>
      <c r="N22" s="15"/>
    </row>
    <row r="23" spans="1:14" ht="45.75" thickBot="1" x14ac:dyDescent="0.3">
      <c r="A23" s="38"/>
      <c r="B23" s="48" t="s">
        <v>108</v>
      </c>
      <c r="C23" s="48" t="s">
        <v>41</v>
      </c>
      <c r="E23" s="33"/>
      <c r="F23" s="33"/>
      <c r="G23" s="33"/>
      <c r="H23" s="33"/>
      <c r="I23" s="6"/>
      <c r="J23" s="6"/>
      <c r="K23" s="6"/>
      <c r="L23" s="6"/>
      <c r="M23" s="6"/>
    </row>
    <row r="24" spans="1:14" ht="15.75" thickBot="1" x14ac:dyDescent="0.3">
      <c r="A24" s="39">
        <v>1</v>
      </c>
      <c r="C24" s="41">
        <f>1430*80%</f>
        <v>1144</v>
      </c>
      <c r="D24" s="37"/>
      <c r="E24" s="40">
        <f>E22</f>
        <v>5164318913</v>
      </c>
      <c r="F24" s="35"/>
      <c r="G24" s="35"/>
      <c r="H24" s="35"/>
      <c r="I24" s="18"/>
      <c r="J24" s="18"/>
      <c r="K24" s="18"/>
      <c r="L24" s="18"/>
      <c r="M24" s="18"/>
    </row>
    <row r="25" spans="1:14" x14ac:dyDescent="0.25">
      <c r="A25" s="79"/>
      <c r="C25" s="80"/>
      <c r="D25" s="34"/>
      <c r="E25" s="81"/>
      <c r="F25" s="35"/>
      <c r="G25" s="35"/>
      <c r="H25" s="35"/>
      <c r="I25" s="18"/>
      <c r="J25" s="18"/>
      <c r="K25" s="18"/>
      <c r="L25" s="18"/>
      <c r="M25" s="18"/>
    </row>
    <row r="26" spans="1:14" x14ac:dyDescent="0.25">
      <c r="A26" s="79"/>
      <c r="C26" s="80"/>
      <c r="D26" s="34"/>
      <c r="E26" s="81"/>
      <c r="F26" s="35"/>
      <c r="G26" s="35"/>
      <c r="H26" s="35"/>
      <c r="I26" s="18"/>
      <c r="J26" s="18"/>
      <c r="K26" s="18"/>
      <c r="L26" s="18"/>
      <c r="M26" s="18"/>
    </row>
    <row r="27" spans="1:14" x14ac:dyDescent="0.25">
      <c r="A27" s="79"/>
      <c r="B27" s="102" t="s">
        <v>29</v>
      </c>
      <c r="D27" s="84"/>
      <c r="E27" s="84"/>
      <c r="F27" s="84"/>
      <c r="G27" s="84"/>
      <c r="H27" s="84"/>
      <c r="I27" s="87"/>
      <c r="J27" s="87"/>
      <c r="K27" s="87"/>
      <c r="L27" s="87"/>
      <c r="M27" s="87"/>
      <c r="N27" s="88"/>
    </row>
    <row r="28" spans="1:14" x14ac:dyDescent="0.25">
      <c r="A28" s="79"/>
      <c r="B28" s="84"/>
      <c r="D28" s="84"/>
      <c r="E28" s="84"/>
      <c r="F28" s="84"/>
      <c r="G28" s="84"/>
      <c r="H28" s="84"/>
      <c r="I28" s="87"/>
      <c r="J28" s="87"/>
      <c r="K28" s="87"/>
      <c r="L28" s="87"/>
      <c r="M28" s="87"/>
      <c r="N28" s="88"/>
    </row>
    <row r="29" spans="1:14" x14ac:dyDescent="0.25">
      <c r="A29" s="79"/>
      <c r="B29" s="105" t="s">
        <v>126</v>
      </c>
      <c r="C29" s="105" t="s">
        <v>30</v>
      </c>
      <c r="D29" s="105" t="s">
        <v>31</v>
      </c>
      <c r="E29" s="84"/>
      <c r="F29" s="84"/>
      <c r="G29" s="84"/>
      <c r="H29" s="84"/>
      <c r="I29" s="87"/>
      <c r="J29" s="87"/>
      <c r="K29" s="87"/>
      <c r="L29" s="87"/>
      <c r="M29" s="87"/>
      <c r="N29" s="88"/>
    </row>
    <row r="30" spans="1:14" x14ac:dyDescent="0.25">
      <c r="A30" s="79"/>
      <c r="B30" s="101" t="s">
        <v>32</v>
      </c>
      <c r="C30" s="101" t="s">
        <v>461</v>
      </c>
      <c r="D30" s="101"/>
      <c r="E30" s="84"/>
      <c r="F30" s="84"/>
      <c r="G30" s="84"/>
      <c r="H30" s="84"/>
      <c r="I30" s="87"/>
      <c r="J30" s="87"/>
      <c r="K30" s="87"/>
      <c r="L30" s="87"/>
      <c r="M30" s="87"/>
      <c r="N30" s="88"/>
    </row>
    <row r="31" spans="1:14" x14ac:dyDescent="0.25">
      <c r="A31" s="79"/>
      <c r="B31" s="101" t="s">
        <v>0</v>
      </c>
      <c r="C31" s="101" t="s">
        <v>461</v>
      </c>
      <c r="D31" s="101"/>
      <c r="E31" s="84"/>
      <c r="F31" s="84"/>
      <c r="G31" s="84"/>
      <c r="H31" s="84"/>
      <c r="I31" s="87"/>
      <c r="J31" s="87"/>
      <c r="K31" s="87"/>
      <c r="L31" s="87"/>
      <c r="M31" s="87"/>
      <c r="N31" s="88"/>
    </row>
    <row r="32" spans="1:14" x14ac:dyDescent="0.25">
      <c r="A32" s="79"/>
      <c r="B32" s="101" t="s">
        <v>1</v>
      </c>
      <c r="C32" s="101" t="s">
        <v>153</v>
      </c>
      <c r="D32" s="101"/>
      <c r="E32" s="84"/>
      <c r="F32" s="84"/>
      <c r="G32" s="84"/>
      <c r="H32" s="84"/>
      <c r="I32" s="87"/>
      <c r="J32" s="87"/>
      <c r="K32" s="87"/>
      <c r="L32" s="87"/>
      <c r="M32" s="87"/>
      <c r="N32" s="88"/>
    </row>
    <row r="33" spans="1:17" x14ac:dyDescent="0.25">
      <c r="A33" s="79"/>
      <c r="B33" s="101" t="s">
        <v>2</v>
      </c>
      <c r="C33" s="101" t="s">
        <v>461</v>
      </c>
      <c r="D33" s="101"/>
      <c r="E33" s="84"/>
      <c r="F33" s="84"/>
      <c r="G33" s="84"/>
      <c r="H33" s="84"/>
      <c r="I33" s="87"/>
      <c r="J33" s="87"/>
      <c r="K33" s="87"/>
      <c r="L33" s="87"/>
      <c r="M33" s="87"/>
      <c r="N33" s="88"/>
    </row>
    <row r="34" spans="1:17" x14ac:dyDescent="0.25">
      <c r="A34" s="79"/>
      <c r="B34" s="84"/>
      <c r="D34" s="84"/>
      <c r="E34" s="84"/>
      <c r="F34" s="84"/>
      <c r="G34" s="84"/>
      <c r="H34" s="84"/>
      <c r="I34" s="87"/>
      <c r="J34" s="87"/>
      <c r="K34" s="87"/>
      <c r="L34" s="87"/>
      <c r="M34" s="87"/>
      <c r="N34" s="88"/>
    </row>
    <row r="35" spans="1:17" x14ac:dyDescent="0.25">
      <c r="A35" s="79"/>
      <c r="B35" s="84"/>
      <c r="D35" s="84"/>
      <c r="E35" s="84"/>
      <c r="F35" s="84"/>
      <c r="G35" s="84"/>
      <c r="H35" s="84"/>
      <c r="I35" s="87"/>
      <c r="J35" s="87"/>
      <c r="K35" s="87"/>
      <c r="L35" s="87"/>
      <c r="M35" s="87"/>
      <c r="N35" s="88"/>
    </row>
    <row r="36" spans="1:17" x14ac:dyDescent="0.25">
      <c r="A36" s="79"/>
      <c r="B36" s="102" t="s">
        <v>3</v>
      </c>
      <c r="D36" s="84"/>
      <c r="E36" s="84"/>
      <c r="F36" s="84"/>
      <c r="G36" s="84"/>
      <c r="H36" s="84"/>
      <c r="I36" s="87"/>
      <c r="J36" s="87"/>
      <c r="K36" s="87"/>
      <c r="L36" s="87"/>
      <c r="M36" s="87"/>
      <c r="N36" s="88"/>
    </row>
    <row r="37" spans="1:17" x14ac:dyDescent="0.25">
      <c r="A37" s="79"/>
      <c r="B37" s="84"/>
      <c r="D37" s="84"/>
      <c r="E37" s="84"/>
      <c r="F37" s="84"/>
      <c r="G37" s="84"/>
      <c r="H37" s="84"/>
      <c r="I37" s="87"/>
      <c r="J37" s="87"/>
      <c r="K37" s="87"/>
      <c r="L37" s="87"/>
      <c r="M37" s="87"/>
      <c r="N37" s="88"/>
    </row>
    <row r="38" spans="1:17" x14ac:dyDescent="0.25">
      <c r="A38" s="79"/>
      <c r="B38" s="84"/>
      <c r="D38" s="84"/>
      <c r="E38" s="84"/>
      <c r="F38" s="84"/>
      <c r="G38" s="84"/>
      <c r="H38" s="84"/>
      <c r="I38" s="87"/>
      <c r="J38" s="87"/>
      <c r="K38" s="87"/>
      <c r="L38" s="87"/>
      <c r="M38" s="87"/>
      <c r="N38" s="88"/>
    </row>
    <row r="39" spans="1:17" x14ac:dyDescent="0.25">
      <c r="A39" s="79"/>
      <c r="B39" s="105" t="s">
        <v>126</v>
      </c>
      <c r="C39" s="105" t="s">
        <v>150</v>
      </c>
      <c r="D39" s="104" t="s">
        <v>143</v>
      </c>
      <c r="E39" s="104" t="s">
        <v>109</v>
      </c>
      <c r="F39" s="84"/>
      <c r="G39" s="84"/>
      <c r="H39" s="84"/>
      <c r="I39" s="87"/>
      <c r="J39" s="87"/>
      <c r="K39" s="87"/>
      <c r="L39" s="87"/>
      <c r="M39" s="87"/>
      <c r="N39" s="88"/>
    </row>
    <row r="40" spans="1:17" ht="42.75" x14ac:dyDescent="0.25">
      <c r="A40" s="79"/>
      <c r="B40" s="85" t="s">
        <v>4</v>
      </c>
      <c r="C40" s="86">
        <v>40</v>
      </c>
      <c r="D40" s="103">
        <v>0</v>
      </c>
      <c r="E40" s="256">
        <f>+D40+D41</f>
        <v>0</v>
      </c>
      <c r="F40" s="84"/>
      <c r="G40" s="84"/>
      <c r="H40" s="84"/>
      <c r="I40" s="87"/>
      <c r="J40" s="87"/>
      <c r="K40" s="87"/>
      <c r="L40" s="87"/>
      <c r="M40" s="87"/>
      <c r="N40" s="88"/>
    </row>
    <row r="41" spans="1:17" ht="85.5" x14ac:dyDescent="0.25">
      <c r="A41" s="79"/>
      <c r="B41" s="85" t="s">
        <v>5</v>
      </c>
      <c r="C41" s="86">
        <v>60</v>
      </c>
      <c r="D41" s="103">
        <f>+F210</f>
        <v>0</v>
      </c>
      <c r="E41" s="257"/>
      <c r="F41" s="84"/>
      <c r="G41" s="84"/>
      <c r="H41" s="84"/>
      <c r="I41" s="87"/>
      <c r="J41" s="87"/>
      <c r="K41" s="87"/>
      <c r="L41" s="87"/>
      <c r="M41" s="87"/>
      <c r="N41" s="88"/>
    </row>
    <row r="42" spans="1:17" x14ac:dyDescent="0.25">
      <c r="A42" s="79"/>
      <c r="C42" s="80"/>
      <c r="D42" s="34"/>
      <c r="E42" s="81"/>
      <c r="F42" s="35"/>
      <c r="G42" s="35"/>
      <c r="H42" s="35"/>
      <c r="I42" s="18"/>
      <c r="J42" s="18"/>
      <c r="K42" s="18"/>
      <c r="L42" s="18"/>
      <c r="M42" s="18"/>
    </row>
    <row r="43" spans="1:17" x14ac:dyDescent="0.25">
      <c r="A43" s="79"/>
      <c r="C43" s="80"/>
      <c r="D43" s="34"/>
      <c r="E43" s="81"/>
      <c r="F43" s="35"/>
      <c r="G43" s="35"/>
      <c r="H43" s="35"/>
      <c r="I43" s="18"/>
      <c r="J43" s="18"/>
      <c r="K43" s="18"/>
      <c r="L43" s="18"/>
      <c r="M43" s="18"/>
    </row>
    <row r="44" spans="1:17" x14ac:dyDescent="0.25">
      <c r="A44" s="79"/>
      <c r="C44" s="80"/>
      <c r="D44" s="34"/>
      <c r="E44" s="81"/>
      <c r="F44" s="35"/>
      <c r="G44" s="35"/>
      <c r="H44" s="35"/>
      <c r="I44" s="18"/>
      <c r="J44" s="18"/>
      <c r="K44" s="18"/>
      <c r="L44" s="18"/>
      <c r="M44" s="18"/>
    </row>
    <row r="45" spans="1:17" ht="15.75" thickBot="1" x14ac:dyDescent="0.3">
      <c r="M45" s="246" t="s">
        <v>128</v>
      </c>
      <c r="N45" s="246"/>
    </row>
    <row r="46" spans="1:17" x14ac:dyDescent="0.25">
      <c r="B46" s="60" t="s">
        <v>123</v>
      </c>
      <c r="M46" s="59"/>
      <c r="N46" s="59"/>
    </row>
    <row r="47" spans="1:17" ht="15.75" thickBot="1" x14ac:dyDescent="0.3">
      <c r="M47" s="59"/>
      <c r="N47" s="59"/>
    </row>
    <row r="48" spans="1:17" s="4" customFormat="1" ht="109.5" customHeight="1" x14ac:dyDescent="0.25">
      <c r="B48" s="98" t="s">
        <v>6</v>
      </c>
      <c r="C48" s="98" t="s">
        <v>7</v>
      </c>
      <c r="D48" s="98" t="s">
        <v>8</v>
      </c>
      <c r="E48" s="49" t="s">
        <v>137</v>
      </c>
      <c r="F48" s="49" t="s">
        <v>115</v>
      </c>
      <c r="G48" s="49" t="s">
        <v>42</v>
      </c>
      <c r="H48" s="49" t="s">
        <v>110</v>
      </c>
      <c r="I48" s="49" t="s">
        <v>103</v>
      </c>
      <c r="J48" s="49" t="s">
        <v>124</v>
      </c>
      <c r="K48" s="49" t="s">
        <v>63</v>
      </c>
      <c r="L48" s="49" t="s">
        <v>113</v>
      </c>
      <c r="M48" s="83" t="s">
        <v>119</v>
      </c>
      <c r="N48" s="98" t="s">
        <v>9</v>
      </c>
      <c r="O48" s="49" t="s">
        <v>129</v>
      </c>
      <c r="P48" s="50" t="s">
        <v>104</v>
      </c>
      <c r="Q48" s="50" t="s">
        <v>112</v>
      </c>
    </row>
    <row r="49" spans="1:26" s="24" customFormat="1" x14ac:dyDescent="0.25">
      <c r="A49" s="42">
        <v>1</v>
      </c>
      <c r="B49" s="95" t="s">
        <v>156</v>
      </c>
      <c r="C49" s="95" t="s">
        <v>156</v>
      </c>
      <c r="D49" s="43" t="s">
        <v>151</v>
      </c>
      <c r="E49" s="132" t="s">
        <v>157</v>
      </c>
      <c r="F49" s="20" t="s">
        <v>30</v>
      </c>
      <c r="G49" s="118" t="s">
        <v>152</v>
      </c>
      <c r="H49" s="46">
        <v>40567</v>
      </c>
      <c r="I49" s="21">
        <v>40908</v>
      </c>
      <c r="J49" s="21" t="s">
        <v>31</v>
      </c>
      <c r="K49" s="126">
        <v>0</v>
      </c>
      <c r="L49" s="126">
        <v>11</v>
      </c>
      <c r="M49" s="126">
        <v>120</v>
      </c>
      <c r="N49" s="126" t="s">
        <v>152</v>
      </c>
      <c r="O49" s="152">
        <v>763673893</v>
      </c>
      <c r="P49" s="22" t="s">
        <v>158</v>
      </c>
      <c r="Q49" s="119"/>
      <c r="R49" s="23"/>
      <c r="S49" s="23"/>
      <c r="T49" s="23"/>
      <c r="U49" s="23"/>
      <c r="V49" s="23"/>
      <c r="W49" s="23"/>
      <c r="X49" s="23"/>
      <c r="Y49" s="23"/>
      <c r="Z49" s="23"/>
    </row>
    <row r="50" spans="1:26" s="24" customFormat="1" x14ac:dyDescent="0.25">
      <c r="A50" s="42">
        <f>+A49+1</f>
        <v>2</v>
      </c>
      <c r="B50" s="95" t="s">
        <v>156</v>
      </c>
      <c r="C50" s="95" t="s">
        <v>156</v>
      </c>
      <c r="D50" s="94" t="s">
        <v>151</v>
      </c>
      <c r="E50" s="132" t="s">
        <v>212</v>
      </c>
      <c r="F50" s="20" t="s">
        <v>30</v>
      </c>
      <c r="G50" s="20" t="s">
        <v>152</v>
      </c>
      <c r="H50" s="97">
        <v>40934</v>
      </c>
      <c r="I50" s="21">
        <v>41274</v>
      </c>
      <c r="J50" s="21" t="s">
        <v>31</v>
      </c>
      <c r="K50" s="126">
        <v>0</v>
      </c>
      <c r="L50" s="126">
        <v>11</v>
      </c>
      <c r="M50" s="126">
        <v>109</v>
      </c>
      <c r="N50" s="126" t="s">
        <v>152</v>
      </c>
      <c r="O50" s="22">
        <v>576256511</v>
      </c>
      <c r="P50" s="22" t="s">
        <v>158</v>
      </c>
      <c r="Q50" s="119"/>
      <c r="R50" s="23"/>
      <c r="S50" s="23"/>
      <c r="T50" s="23"/>
      <c r="U50" s="23"/>
      <c r="V50" s="23"/>
      <c r="W50" s="23"/>
      <c r="X50" s="23"/>
      <c r="Y50" s="23"/>
      <c r="Z50" s="23"/>
    </row>
    <row r="51" spans="1:26" s="24" customFormat="1" x14ac:dyDescent="0.25">
      <c r="A51" s="42">
        <f t="shared" ref="A51:A53" si="0">+A50+1</f>
        <v>3</v>
      </c>
      <c r="B51" s="95" t="s">
        <v>156</v>
      </c>
      <c r="C51" s="95" t="s">
        <v>156</v>
      </c>
      <c r="D51" s="94" t="s">
        <v>151</v>
      </c>
      <c r="E51" s="132" t="s">
        <v>213</v>
      </c>
      <c r="F51" s="20" t="s">
        <v>30</v>
      </c>
      <c r="G51" s="20" t="s">
        <v>152</v>
      </c>
      <c r="H51" s="97">
        <v>41183</v>
      </c>
      <c r="I51" s="21">
        <v>41273</v>
      </c>
      <c r="J51" s="21" t="s">
        <v>31</v>
      </c>
      <c r="K51" s="126">
        <v>0</v>
      </c>
      <c r="L51" s="126">
        <v>3</v>
      </c>
      <c r="M51" s="126">
        <v>1775</v>
      </c>
      <c r="N51" s="126" t="s">
        <v>152</v>
      </c>
      <c r="O51" s="22">
        <v>926267775</v>
      </c>
      <c r="P51" s="22" t="s">
        <v>158</v>
      </c>
      <c r="Q51" s="119"/>
      <c r="R51" s="23"/>
      <c r="S51" s="23"/>
      <c r="T51" s="23"/>
      <c r="U51" s="23"/>
      <c r="V51" s="23"/>
      <c r="W51" s="23"/>
      <c r="X51" s="23"/>
      <c r="Y51" s="23"/>
      <c r="Z51" s="23"/>
    </row>
    <row r="52" spans="1:26" s="24" customFormat="1" x14ac:dyDescent="0.25">
      <c r="A52" s="42">
        <f t="shared" si="0"/>
        <v>4</v>
      </c>
      <c r="B52" s="95" t="s">
        <v>156</v>
      </c>
      <c r="C52" s="95" t="s">
        <v>156</v>
      </c>
      <c r="D52" s="94" t="s">
        <v>151</v>
      </c>
      <c r="E52" s="132" t="s">
        <v>214</v>
      </c>
      <c r="F52" s="20" t="s">
        <v>30</v>
      </c>
      <c r="G52" s="20" t="s">
        <v>152</v>
      </c>
      <c r="H52" s="97">
        <v>41275</v>
      </c>
      <c r="I52" s="21">
        <v>41988</v>
      </c>
      <c r="J52" s="21" t="s">
        <v>31</v>
      </c>
      <c r="K52" s="126">
        <v>11</v>
      </c>
      <c r="L52" s="126">
        <v>0</v>
      </c>
      <c r="M52" s="126">
        <v>2358</v>
      </c>
      <c r="N52" s="126" t="s">
        <v>152</v>
      </c>
      <c r="O52" s="22">
        <v>9124182407</v>
      </c>
      <c r="P52" s="22" t="s">
        <v>158</v>
      </c>
      <c r="Q52" s="119"/>
      <c r="R52" s="23"/>
      <c r="S52" s="23"/>
      <c r="T52" s="23"/>
      <c r="U52" s="23"/>
      <c r="V52" s="23"/>
      <c r="W52" s="23"/>
      <c r="X52" s="23"/>
      <c r="Y52" s="23"/>
      <c r="Z52" s="23"/>
    </row>
    <row r="53" spans="1:26" s="24" customFormat="1" x14ac:dyDescent="0.25">
      <c r="A53" s="42">
        <f t="shared" si="0"/>
        <v>5</v>
      </c>
      <c r="B53" s="43"/>
      <c r="C53" s="95"/>
      <c r="D53" s="43"/>
      <c r="E53" s="89"/>
      <c r="F53" s="20"/>
      <c r="G53" s="20"/>
      <c r="H53" s="20"/>
      <c r="I53" s="21"/>
      <c r="J53" s="21"/>
      <c r="K53" s="126"/>
      <c r="L53" s="126"/>
      <c r="M53" s="126"/>
      <c r="N53" s="126"/>
      <c r="O53" s="22"/>
      <c r="P53" s="22"/>
      <c r="Q53" s="119"/>
      <c r="R53" s="23"/>
      <c r="S53" s="23"/>
      <c r="T53" s="23"/>
      <c r="U53" s="23"/>
      <c r="V53" s="23"/>
      <c r="W53" s="23"/>
      <c r="X53" s="23"/>
      <c r="Y53" s="23"/>
      <c r="Z53" s="23"/>
    </row>
    <row r="54" spans="1:26" s="24" customFormat="1" x14ac:dyDescent="0.25">
      <c r="A54" s="42"/>
      <c r="B54" s="43"/>
      <c r="C54" s="95"/>
      <c r="D54" s="43"/>
      <c r="E54" s="19"/>
      <c r="F54" s="20"/>
      <c r="G54" s="20"/>
      <c r="H54" s="20"/>
      <c r="I54" s="21"/>
      <c r="J54" s="21"/>
      <c r="K54" s="126"/>
      <c r="L54" s="126"/>
      <c r="M54" s="126"/>
      <c r="N54" s="126"/>
      <c r="O54" s="22"/>
      <c r="P54" s="22"/>
      <c r="Q54" s="119"/>
      <c r="R54" s="23"/>
      <c r="S54" s="23"/>
      <c r="T54" s="23"/>
      <c r="U54" s="23"/>
      <c r="V54" s="23"/>
      <c r="W54" s="23"/>
      <c r="X54" s="23"/>
      <c r="Y54" s="23"/>
      <c r="Z54" s="23"/>
    </row>
    <row r="55" spans="1:26" s="24" customFormat="1" x14ac:dyDescent="0.25">
      <c r="A55" s="42"/>
      <c r="B55" s="44" t="s">
        <v>109</v>
      </c>
      <c r="C55" s="95"/>
      <c r="D55" s="43"/>
      <c r="E55" s="19"/>
      <c r="F55" s="20"/>
      <c r="G55" s="20"/>
      <c r="H55" s="20"/>
      <c r="I55" s="21"/>
      <c r="J55" s="21"/>
      <c r="K55" s="45">
        <f>SUM(K49:K54)</f>
        <v>11</v>
      </c>
      <c r="L55" s="45">
        <f>SUM(L49:L54)</f>
        <v>25</v>
      </c>
      <c r="M55" s="153">
        <f>SUM(M49:M54)</f>
        <v>4362</v>
      </c>
      <c r="N55" s="45">
        <f>SUM(N49:N54)</f>
        <v>0</v>
      </c>
      <c r="O55" s="22"/>
      <c r="P55" s="22"/>
      <c r="Q55" s="120"/>
    </row>
    <row r="56" spans="1:26" s="25" customFormat="1" x14ac:dyDescent="0.25">
      <c r="E56" s="26"/>
    </row>
    <row r="57" spans="1:26" s="25" customFormat="1" x14ac:dyDescent="0.25">
      <c r="B57" s="247" t="s">
        <v>121</v>
      </c>
      <c r="C57" s="247" t="s">
        <v>120</v>
      </c>
      <c r="D57" s="245" t="s">
        <v>127</v>
      </c>
      <c r="E57" s="245"/>
    </row>
    <row r="58" spans="1:26" s="25" customFormat="1" x14ac:dyDescent="0.25">
      <c r="B58" s="248"/>
      <c r="C58" s="248"/>
      <c r="D58" s="56" t="s">
        <v>116</v>
      </c>
      <c r="E58" s="57" t="s">
        <v>117</v>
      </c>
    </row>
    <row r="59" spans="1:26" s="25" customFormat="1" ht="30.6" customHeight="1" x14ac:dyDescent="0.25">
      <c r="B59" s="54" t="s">
        <v>114</v>
      </c>
      <c r="C59" s="55">
        <f>K55</f>
        <v>11</v>
      </c>
      <c r="D59" s="53"/>
      <c r="E59" s="53" t="s">
        <v>400</v>
      </c>
      <c r="F59" s="27"/>
      <c r="G59" s="27"/>
      <c r="H59" s="27"/>
      <c r="I59" s="27"/>
      <c r="J59" s="27"/>
      <c r="K59" s="27"/>
      <c r="L59" s="27"/>
      <c r="M59" s="27"/>
    </row>
    <row r="60" spans="1:26" s="25" customFormat="1" ht="30" customHeight="1" x14ac:dyDescent="0.25">
      <c r="B60" s="54" t="s">
        <v>118</v>
      </c>
      <c r="C60" s="154">
        <f>M55</f>
        <v>4362</v>
      </c>
      <c r="D60" s="53"/>
      <c r="E60" s="53" t="s">
        <v>400</v>
      </c>
    </row>
    <row r="61" spans="1:26" s="25" customFormat="1" x14ac:dyDescent="0.25">
      <c r="B61" s="28"/>
      <c r="C61" s="243"/>
      <c r="D61" s="243"/>
      <c r="E61" s="243"/>
      <c r="F61" s="243"/>
      <c r="G61" s="243"/>
      <c r="H61" s="243"/>
      <c r="I61" s="243"/>
      <c r="J61" s="243"/>
      <c r="K61" s="243"/>
      <c r="L61" s="243"/>
      <c r="M61" s="243"/>
      <c r="N61" s="243"/>
    </row>
    <row r="62" spans="1:26" ht="28.35" customHeight="1" thickBot="1" x14ac:dyDescent="0.3"/>
    <row r="63" spans="1:26" ht="27" thickBot="1" x14ac:dyDescent="0.3">
      <c r="B63" s="272" t="s">
        <v>43</v>
      </c>
      <c r="C63" s="272"/>
      <c r="D63" s="272"/>
      <c r="E63" s="272"/>
      <c r="F63" s="272"/>
      <c r="G63" s="272"/>
      <c r="H63" s="272"/>
      <c r="I63" s="272"/>
      <c r="J63" s="272"/>
      <c r="K63" s="272"/>
      <c r="L63" s="272"/>
      <c r="M63" s="272"/>
      <c r="N63" s="272"/>
    </row>
    <row r="66" spans="2:17" ht="109.5" customHeight="1" x14ac:dyDescent="0.25">
      <c r="B66" s="100" t="s">
        <v>10</v>
      </c>
      <c r="C66" s="100" t="s">
        <v>95</v>
      </c>
      <c r="D66" s="62" t="s">
        <v>45</v>
      </c>
      <c r="E66" s="62" t="s">
        <v>44</v>
      </c>
      <c r="F66" s="62" t="s">
        <v>46</v>
      </c>
      <c r="G66" s="62" t="s">
        <v>47</v>
      </c>
      <c r="H66" s="62" t="s">
        <v>48</v>
      </c>
      <c r="I66" s="62" t="s">
        <v>49</v>
      </c>
      <c r="J66" s="62" t="s">
        <v>50</v>
      </c>
      <c r="K66" s="62" t="s">
        <v>51</v>
      </c>
      <c r="L66" s="62" t="s">
        <v>52</v>
      </c>
      <c r="M66" s="77" t="s">
        <v>53</v>
      </c>
      <c r="N66" s="77" t="s">
        <v>54</v>
      </c>
      <c r="O66" s="249" t="s">
        <v>96</v>
      </c>
      <c r="P66" s="251"/>
      <c r="Q66" s="62" t="s">
        <v>111</v>
      </c>
    </row>
    <row r="67" spans="2:17" ht="45" x14ac:dyDescent="0.25">
      <c r="B67" s="140" t="s">
        <v>160</v>
      </c>
      <c r="C67" s="133" t="s">
        <v>159</v>
      </c>
      <c r="D67" s="127" t="s">
        <v>258</v>
      </c>
      <c r="E67" s="127">
        <v>50</v>
      </c>
      <c r="F67" s="3" t="s">
        <v>152</v>
      </c>
      <c r="G67" s="3" t="s">
        <v>152</v>
      </c>
      <c r="H67" s="3" t="s">
        <v>152</v>
      </c>
      <c r="I67" s="3" t="s">
        <v>30</v>
      </c>
      <c r="J67" s="3" t="s">
        <v>152</v>
      </c>
      <c r="K67" s="3" t="s">
        <v>152</v>
      </c>
      <c r="L67" s="3" t="s">
        <v>152</v>
      </c>
      <c r="M67" s="3" t="s">
        <v>152</v>
      </c>
      <c r="N67" s="3" t="s">
        <v>152</v>
      </c>
      <c r="O67" s="241"/>
      <c r="P67" s="242"/>
      <c r="Q67" s="78" t="s">
        <v>30</v>
      </c>
    </row>
    <row r="68" spans="2:17" ht="45" x14ac:dyDescent="0.25">
      <c r="B68" s="140" t="s">
        <v>161</v>
      </c>
      <c r="C68" s="133" t="s">
        <v>159</v>
      </c>
      <c r="D68" s="127" t="s">
        <v>259</v>
      </c>
      <c r="E68" s="127">
        <v>50</v>
      </c>
      <c r="F68" s="3" t="s">
        <v>152</v>
      </c>
      <c r="G68" s="3" t="s">
        <v>152</v>
      </c>
      <c r="H68" s="3" t="s">
        <v>152</v>
      </c>
      <c r="I68" s="3" t="s">
        <v>30</v>
      </c>
      <c r="J68" s="3" t="s">
        <v>152</v>
      </c>
      <c r="K68" s="3" t="s">
        <v>152</v>
      </c>
      <c r="L68" s="3" t="s">
        <v>152</v>
      </c>
      <c r="M68" s="3" t="s">
        <v>152</v>
      </c>
      <c r="N68" s="3" t="s">
        <v>152</v>
      </c>
      <c r="O68" s="241"/>
      <c r="P68" s="242"/>
      <c r="Q68" s="78" t="s">
        <v>30</v>
      </c>
    </row>
    <row r="69" spans="2:17" ht="45" x14ac:dyDescent="0.25">
      <c r="B69" s="140" t="s">
        <v>162</v>
      </c>
      <c r="C69" s="133" t="s">
        <v>159</v>
      </c>
      <c r="D69" s="127" t="s">
        <v>260</v>
      </c>
      <c r="E69" s="127">
        <v>50</v>
      </c>
      <c r="F69" s="3" t="s">
        <v>152</v>
      </c>
      <c r="G69" s="3" t="s">
        <v>152</v>
      </c>
      <c r="H69" s="3" t="s">
        <v>152</v>
      </c>
      <c r="I69" s="3" t="s">
        <v>30</v>
      </c>
      <c r="J69" s="3" t="s">
        <v>152</v>
      </c>
      <c r="K69" s="3" t="s">
        <v>152</v>
      </c>
      <c r="L69" s="3" t="s">
        <v>152</v>
      </c>
      <c r="M69" s="3" t="s">
        <v>152</v>
      </c>
      <c r="N69" s="3" t="s">
        <v>152</v>
      </c>
      <c r="O69" s="241"/>
      <c r="P69" s="242"/>
      <c r="Q69" s="78" t="s">
        <v>30</v>
      </c>
    </row>
    <row r="70" spans="2:17" ht="45" x14ac:dyDescent="0.25">
      <c r="B70" s="140" t="s">
        <v>163</v>
      </c>
      <c r="C70" s="133" t="s">
        <v>159</v>
      </c>
      <c r="D70" s="127" t="s">
        <v>261</v>
      </c>
      <c r="E70" s="127">
        <v>50</v>
      </c>
      <c r="F70" s="3" t="s">
        <v>152</v>
      </c>
      <c r="G70" s="3" t="s">
        <v>152</v>
      </c>
      <c r="H70" s="3" t="s">
        <v>152</v>
      </c>
      <c r="I70" s="3" t="s">
        <v>30</v>
      </c>
      <c r="J70" s="3" t="s">
        <v>152</v>
      </c>
      <c r="K70" s="3" t="s">
        <v>152</v>
      </c>
      <c r="L70" s="3" t="s">
        <v>152</v>
      </c>
      <c r="M70" s="3" t="s">
        <v>152</v>
      </c>
      <c r="N70" s="3" t="s">
        <v>152</v>
      </c>
      <c r="O70" s="241"/>
      <c r="P70" s="242"/>
      <c r="Q70" s="78" t="s">
        <v>30</v>
      </c>
    </row>
    <row r="71" spans="2:17" ht="45" x14ac:dyDescent="0.25">
      <c r="B71" s="140" t="s">
        <v>164</v>
      </c>
      <c r="C71" s="133" t="s">
        <v>159</v>
      </c>
      <c r="D71" s="127" t="s">
        <v>262</v>
      </c>
      <c r="E71" s="127">
        <v>50</v>
      </c>
      <c r="F71" s="3" t="s">
        <v>152</v>
      </c>
      <c r="G71" s="3" t="s">
        <v>152</v>
      </c>
      <c r="H71" s="3" t="s">
        <v>152</v>
      </c>
      <c r="I71" s="3" t="s">
        <v>30</v>
      </c>
      <c r="J71" s="3" t="s">
        <v>152</v>
      </c>
      <c r="K71" s="3" t="s">
        <v>152</v>
      </c>
      <c r="L71" s="3" t="s">
        <v>152</v>
      </c>
      <c r="M71" s="3" t="s">
        <v>152</v>
      </c>
      <c r="N71" s="3" t="s">
        <v>152</v>
      </c>
      <c r="O71" s="241"/>
      <c r="P71" s="242"/>
      <c r="Q71" s="78" t="s">
        <v>30</v>
      </c>
    </row>
    <row r="72" spans="2:17" ht="60" x14ac:dyDescent="0.25">
      <c r="B72" s="140" t="s">
        <v>165</v>
      </c>
      <c r="C72" s="133" t="s">
        <v>159</v>
      </c>
      <c r="D72" s="127" t="s">
        <v>263</v>
      </c>
      <c r="E72" s="127">
        <v>50</v>
      </c>
      <c r="F72" s="3" t="s">
        <v>152</v>
      </c>
      <c r="G72" s="3" t="s">
        <v>152</v>
      </c>
      <c r="H72" s="3" t="s">
        <v>152</v>
      </c>
      <c r="I72" s="3" t="s">
        <v>30</v>
      </c>
      <c r="J72" s="3" t="s">
        <v>152</v>
      </c>
      <c r="K72" s="3" t="s">
        <v>152</v>
      </c>
      <c r="L72" s="3" t="s">
        <v>152</v>
      </c>
      <c r="M72" s="3" t="s">
        <v>152</v>
      </c>
      <c r="N72" s="3" t="s">
        <v>152</v>
      </c>
      <c r="O72" s="241"/>
      <c r="P72" s="242"/>
      <c r="Q72" s="78" t="s">
        <v>30</v>
      </c>
    </row>
    <row r="73" spans="2:17" ht="30" x14ac:dyDescent="0.25">
      <c r="B73" s="140" t="s">
        <v>166</v>
      </c>
      <c r="C73" s="133" t="s">
        <v>159</v>
      </c>
      <c r="D73" s="127" t="s">
        <v>264</v>
      </c>
      <c r="E73" s="127">
        <v>50</v>
      </c>
      <c r="F73" s="3" t="s">
        <v>152</v>
      </c>
      <c r="G73" s="3" t="s">
        <v>152</v>
      </c>
      <c r="H73" s="3" t="s">
        <v>152</v>
      </c>
      <c r="I73" s="3" t="s">
        <v>30</v>
      </c>
      <c r="J73" s="3" t="s">
        <v>152</v>
      </c>
      <c r="K73" s="3" t="s">
        <v>152</v>
      </c>
      <c r="L73" s="3" t="s">
        <v>152</v>
      </c>
      <c r="M73" s="3" t="s">
        <v>152</v>
      </c>
      <c r="N73" s="3" t="s">
        <v>152</v>
      </c>
      <c r="O73" s="241"/>
      <c r="P73" s="242"/>
      <c r="Q73" s="78" t="s">
        <v>30</v>
      </c>
    </row>
    <row r="74" spans="2:17" ht="30" x14ac:dyDescent="0.25">
      <c r="B74" s="140" t="s">
        <v>167</v>
      </c>
      <c r="C74" s="133" t="s">
        <v>159</v>
      </c>
      <c r="D74" s="127" t="s">
        <v>265</v>
      </c>
      <c r="E74" s="127">
        <v>50</v>
      </c>
      <c r="F74" s="3" t="s">
        <v>152</v>
      </c>
      <c r="G74" s="3" t="s">
        <v>152</v>
      </c>
      <c r="H74" s="3" t="s">
        <v>152</v>
      </c>
      <c r="I74" s="3" t="s">
        <v>30</v>
      </c>
      <c r="J74" s="3" t="s">
        <v>152</v>
      </c>
      <c r="K74" s="3" t="s">
        <v>152</v>
      </c>
      <c r="L74" s="3" t="s">
        <v>152</v>
      </c>
      <c r="M74" s="3" t="s">
        <v>152</v>
      </c>
      <c r="N74" s="3" t="s">
        <v>152</v>
      </c>
      <c r="O74" s="241"/>
      <c r="P74" s="242"/>
      <c r="Q74" s="78" t="s">
        <v>30</v>
      </c>
    </row>
    <row r="75" spans="2:17" ht="45" x14ac:dyDescent="0.25">
      <c r="B75" s="140" t="s">
        <v>168</v>
      </c>
      <c r="C75" s="133" t="s">
        <v>159</v>
      </c>
      <c r="D75" s="127" t="s">
        <v>266</v>
      </c>
      <c r="E75" s="127">
        <v>50</v>
      </c>
      <c r="F75" s="3" t="s">
        <v>152</v>
      </c>
      <c r="G75" s="3" t="s">
        <v>152</v>
      </c>
      <c r="H75" s="3" t="s">
        <v>152</v>
      </c>
      <c r="I75" s="3" t="s">
        <v>30</v>
      </c>
      <c r="J75" s="3" t="s">
        <v>152</v>
      </c>
      <c r="K75" s="3" t="s">
        <v>152</v>
      </c>
      <c r="L75" s="3" t="s">
        <v>152</v>
      </c>
      <c r="M75" s="3" t="s">
        <v>152</v>
      </c>
      <c r="N75" s="3" t="s">
        <v>152</v>
      </c>
      <c r="O75" s="241"/>
      <c r="P75" s="242"/>
      <c r="Q75" s="78" t="s">
        <v>30</v>
      </c>
    </row>
    <row r="76" spans="2:17" ht="30" x14ac:dyDescent="0.25">
      <c r="B76" s="140" t="s">
        <v>169</v>
      </c>
      <c r="C76" s="133" t="s">
        <v>159</v>
      </c>
      <c r="D76" s="127" t="s">
        <v>216</v>
      </c>
      <c r="E76" s="127">
        <v>50</v>
      </c>
      <c r="F76" s="3" t="s">
        <v>152</v>
      </c>
      <c r="G76" s="3" t="s">
        <v>152</v>
      </c>
      <c r="H76" s="3" t="s">
        <v>152</v>
      </c>
      <c r="I76" s="3" t="s">
        <v>30</v>
      </c>
      <c r="J76" s="3" t="s">
        <v>152</v>
      </c>
      <c r="K76" s="3" t="s">
        <v>152</v>
      </c>
      <c r="L76" s="3" t="s">
        <v>152</v>
      </c>
      <c r="M76" s="3" t="s">
        <v>152</v>
      </c>
      <c r="N76" s="3" t="s">
        <v>152</v>
      </c>
      <c r="O76" s="241"/>
      <c r="P76" s="242"/>
      <c r="Q76" s="78" t="s">
        <v>30</v>
      </c>
    </row>
    <row r="77" spans="2:17" ht="30" x14ac:dyDescent="0.25">
      <c r="B77" s="140" t="s">
        <v>170</v>
      </c>
      <c r="C77" s="133" t="s">
        <v>159</v>
      </c>
      <c r="D77" s="127" t="s">
        <v>217</v>
      </c>
      <c r="E77" s="127">
        <v>50</v>
      </c>
      <c r="F77" s="3" t="s">
        <v>152</v>
      </c>
      <c r="G77" s="3" t="s">
        <v>152</v>
      </c>
      <c r="H77" s="3" t="s">
        <v>152</v>
      </c>
      <c r="I77" s="3" t="s">
        <v>30</v>
      </c>
      <c r="J77" s="3" t="s">
        <v>152</v>
      </c>
      <c r="K77" s="3" t="s">
        <v>152</v>
      </c>
      <c r="L77" s="3" t="s">
        <v>152</v>
      </c>
      <c r="M77" s="3" t="s">
        <v>152</v>
      </c>
      <c r="N77" s="3" t="s">
        <v>152</v>
      </c>
      <c r="O77" s="241"/>
      <c r="P77" s="242"/>
      <c r="Q77" s="78" t="s">
        <v>30</v>
      </c>
    </row>
    <row r="78" spans="2:17" ht="45" x14ac:dyDescent="0.25">
      <c r="B78" s="141" t="s">
        <v>171</v>
      </c>
      <c r="C78" s="133" t="s">
        <v>159</v>
      </c>
      <c r="D78" s="127" t="s">
        <v>218</v>
      </c>
      <c r="E78" s="3">
        <v>50</v>
      </c>
      <c r="F78" s="3" t="s">
        <v>152</v>
      </c>
      <c r="G78" s="3" t="s">
        <v>152</v>
      </c>
      <c r="H78" s="3" t="s">
        <v>152</v>
      </c>
      <c r="I78" s="3" t="s">
        <v>30</v>
      </c>
      <c r="J78" s="3" t="s">
        <v>152</v>
      </c>
      <c r="K78" s="3" t="s">
        <v>152</v>
      </c>
      <c r="L78" s="3" t="s">
        <v>152</v>
      </c>
      <c r="M78" s="3" t="s">
        <v>152</v>
      </c>
      <c r="N78" s="3" t="s">
        <v>152</v>
      </c>
      <c r="O78" s="241"/>
      <c r="P78" s="242"/>
      <c r="Q78" s="78" t="s">
        <v>30</v>
      </c>
    </row>
    <row r="79" spans="2:17" ht="45" x14ac:dyDescent="0.25">
      <c r="B79" s="141" t="s">
        <v>172</v>
      </c>
      <c r="C79" s="133" t="s">
        <v>159</v>
      </c>
      <c r="D79" s="127" t="s">
        <v>219</v>
      </c>
      <c r="E79" s="3">
        <v>35</v>
      </c>
      <c r="F79" s="3" t="s">
        <v>152</v>
      </c>
      <c r="G79" s="3" t="s">
        <v>152</v>
      </c>
      <c r="H79" s="3" t="s">
        <v>152</v>
      </c>
      <c r="I79" s="3" t="s">
        <v>30</v>
      </c>
      <c r="J79" s="3" t="s">
        <v>152</v>
      </c>
      <c r="K79" s="3" t="s">
        <v>152</v>
      </c>
      <c r="L79" s="3" t="s">
        <v>152</v>
      </c>
      <c r="M79" s="3" t="s">
        <v>152</v>
      </c>
      <c r="N79" s="3" t="s">
        <v>152</v>
      </c>
      <c r="O79" s="241"/>
      <c r="P79" s="242"/>
      <c r="Q79" s="78" t="s">
        <v>30</v>
      </c>
    </row>
    <row r="80" spans="2:17" ht="45" x14ac:dyDescent="0.25">
      <c r="B80" s="141" t="s">
        <v>173</v>
      </c>
      <c r="C80" s="133" t="s">
        <v>159</v>
      </c>
      <c r="D80" s="127" t="s">
        <v>220</v>
      </c>
      <c r="E80" s="3">
        <v>50</v>
      </c>
      <c r="F80" s="3" t="s">
        <v>152</v>
      </c>
      <c r="G80" s="3" t="s">
        <v>152</v>
      </c>
      <c r="H80" s="3" t="s">
        <v>152</v>
      </c>
      <c r="I80" s="3" t="s">
        <v>30</v>
      </c>
      <c r="J80" s="3" t="s">
        <v>152</v>
      </c>
      <c r="K80" s="3" t="s">
        <v>152</v>
      </c>
      <c r="L80" s="3" t="s">
        <v>152</v>
      </c>
      <c r="M80" s="3" t="s">
        <v>152</v>
      </c>
      <c r="N80" s="3" t="s">
        <v>152</v>
      </c>
      <c r="O80" s="241"/>
      <c r="P80" s="242"/>
      <c r="Q80" s="78" t="s">
        <v>30</v>
      </c>
    </row>
    <row r="81" spans="2:17" ht="45" x14ac:dyDescent="0.25">
      <c r="B81" s="141" t="s">
        <v>174</v>
      </c>
      <c r="C81" s="133" t="s">
        <v>159</v>
      </c>
      <c r="D81" s="127" t="s">
        <v>221</v>
      </c>
      <c r="E81" s="3">
        <v>50</v>
      </c>
      <c r="F81" s="3" t="s">
        <v>152</v>
      </c>
      <c r="G81" s="3" t="s">
        <v>152</v>
      </c>
      <c r="H81" s="3" t="s">
        <v>152</v>
      </c>
      <c r="I81" s="3" t="s">
        <v>30</v>
      </c>
      <c r="J81" s="3" t="s">
        <v>152</v>
      </c>
      <c r="K81" s="3" t="s">
        <v>152</v>
      </c>
      <c r="L81" s="3" t="s">
        <v>152</v>
      </c>
      <c r="M81" s="3" t="s">
        <v>152</v>
      </c>
      <c r="N81" s="3" t="s">
        <v>152</v>
      </c>
      <c r="O81" s="241"/>
      <c r="P81" s="242"/>
      <c r="Q81" s="78" t="s">
        <v>30</v>
      </c>
    </row>
    <row r="82" spans="2:17" ht="45" x14ac:dyDescent="0.25">
      <c r="B82" s="141" t="s">
        <v>175</v>
      </c>
      <c r="C82" s="133" t="s">
        <v>159</v>
      </c>
      <c r="D82" s="127" t="s">
        <v>222</v>
      </c>
      <c r="E82" s="3">
        <v>50</v>
      </c>
      <c r="F82" s="3" t="s">
        <v>152</v>
      </c>
      <c r="G82" s="3" t="s">
        <v>152</v>
      </c>
      <c r="H82" s="3" t="s">
        <v>152</v>
      </c>
      <c r="I82" s="3" t="s">
        <v>30</v>
      </c>
      <c r="J82" s="3" t="s">
        <v>152</v>
      </c>
      <c r="K82" s="3" t="s">
        <v>152</v>
      </c>
      <c r="L82" s="3" t="s">
        <v>152</v>
      </c>
      <c r="M82" s="3" t="s">
        <v>152</v>
      </c>
      <c r="N82" s="3" t="s">
        <v>152</v>
      </c>
      <c r="O82" s="241"/>
      <c r="P82" s="242"/>
      <c r="Q82" s="78" t="s">
        <v>30</v>
      </c>
    </row>
    <row r="83" spans="2:17" ht="30" x14ac:dyDescent="0.25">
      <c r="B83" s="141" t="s">
        <v>176</v>
      </c>
      <c r="C83" s="133" t="s">
        <v>159</v>
      </c>
      <c r="D83" s="127" t="s">
        <v>223</v>
      </c>
      <c r="E83" s="3">
        <v>34</v>
      </c>
      <c r="F83" s="3" t="s">
        <v>152</v>
      </c>
      <c r="G83" s="3" t="s">
        <v>152</v>
      </c>
      <c r="H83" s="3" t="s">
        <v>152</v>
      </c>
      <c r="I83" s="3" t="s">
        <v>30</v>
      </c>
      <c r="J83" s="3" t="s">
        <v>152</v>
      </c>
      <c r="K83" s="3" t="s">
        <v>152</v>
      </c>
      <c r="L83" s="3" t="s">
        <v>152</v>
      </c>
      <c r="M83" s="3" t="s">
        <v>152</v>
      </c>
      <c r="N83" s="3" t="s">
        <v>152</v>
      </c>
      <c r="O83" s="241"/>
      <c r="P83" s="242"/>
      <c r="Q83" s="78" t="s">
        <v>30</v>
      </c>
    </row>
    <row r="84" spans="2:17" ht="30" x14ac:dyDescent="0.25">
      <c r="B84" s="141" t="s">
        <v>177</v>
      </c>
      <c r="C84" s="133" t="s">
        <v>159</v>
      </c>
      <c r="D84" s="127" t="s">
        <v>223</v>
      </c>
      <c r="E84" s="3">
        <v>2</v>
      </c>
      <c r="F84" s="3" t="s">
        <v>152</v>
      </c>
      <c r="G84" s="3" t="s">
        <v>152</v>
      </c>
      <c r="H84" s="3" t="s">
        <v>152</v>
      </c>
      <c r="I84" s="3" t="s">
        <v>30</v>
      </c>
      <c r="J84" s="3" t="s">
        <v>152</v>
      </c>
      <c r="K84" s="3" t="s">
        <v>152</v>
      </c>
      <c r="L84" s="3" t="s">
        <v>152</v>
      </c>
      <c r="M84" s="3" t="s">
        <v>152</v>
      </c>
      <c r="N84" s="3" t="s">
        <v>152</v>
      </c>
      <c r="O84" s="241"/>
      <c r="P84" s="242"/>
      <c r="Q84" s="78" t="s">
        <v>30</v>
      </c>
    </row>
    <row r="85" spans="2:17" ht="30" x14ac:dyDescent="0.25">
      <c r="B85" s="141" t="s">
        <v>178</v>
      </c>
      <c r="C85" s="133" t="s">
        <v>159</v>
      </c>
      <c r="D85" s="127" t="s">
        <v>224</v>
      </c>
      <c r="E85" s="3">
        <v>47</v>
      </c>
      <c r="F85" s="3" t="s">
        <v>152</v>
      </c>
      <c r="G85" s="3" t="s">
        <v>152</v>
      </c>
      <c r="H85" s="3" t="s">
        <v>152</v>
      </c>
      <c r="I85" s="3" t="s">
        <v>30</v>
      </c>
      <c r="J85" s="3" t="s">
        <v>152</v>
      </c>
      <c r="K85" s="3" t="s">
        <v>152</v>
      </c>
      <c r="L85" s="3" t="s">
        <v>152</v>
      </c>
      <c r="M85" s="3" t="s">
        <v>152</v>
      </c>
      <c r="N85" s="3" t="s">
        <v>152</v>
      </c>
      <c r="O85" s="241"/>
      <c r="P85" s="242"/>
      <c r="Q85" s="78" t="s">
        <v>30</v>
      </c>
    </row>
    <row r="86" spans="2:17" x14ac:dyDescent="0.25">
      <c r="B86" s="141" t="s">
        <v>179</v>
      </c>
      <c r="C86" s="133" t="s">
        <v>159</v>
      </c>
      <c r="D86" s="127" t="s">
        <v>225</v>
      </c>
      <c r="E86" s="3">
        <v>35</v>
      </c>
      <c r="F86" s="3" t="s">
        <v>152</v>
      </c>
      <c r="G86" s="3" t="s">
        <v>152</v>
      </c>
      <c r="H86" s="3" t="s">
        <v>152</v>
      </c>
      <c r="I86" s="3" t="s">
        <v>30</v>
      </c>
      <c r="J86" s="3" t="s">
        <v>152</v>
      </c>
      <c r="K86" s="3" t="s">
        <v>152</v>
      </c>
      <c r="L86" s="3" t="s">
        <v>152</v>
      </c>
      <c r="M86" s="3" t="s">
        <v>152</v>
      </c>
      <c r="N86" s="3" t="s">
        <v>152</v>
      </c>
      <c r="O86" s="241"/>
      <c r="P86" s="242"/>
      <c r="Q86" s="78" t="s">
        <v>30</v>
      </c>
    </row>
    <row r="87" spans="2:17" ht="45" x14ac:dyDescent="0.25">
      <c r="B87" s="141" t="s">
        <v>180</v>
      </c>
      <c r="C87" s="133" t="s">
        <v>159</v>
      </c>
      <c r="D87" s="127" t="s">
        <v>226</v>
      </c>
      <c r="E87" s="3">
        <v>33</v>
      </c>
      <c r="F87" s="3" t="s">
        <v>152</v>
      </c>
      <c r="G87" s="3" t="s">
        <v>152</v>
      </c>
      <c r="H87" s="3" t="s">
        <v>152</v>
      </c>
      <c r="I87" s="3" t="s">
        <v>30</v>
      </c>
      <c r="J87" s="3" t="s">
        <v>152</v>
      </c>
      <c r="K87" s="3" t="s">
        <v>152</v>
      </c>
      <c r="L87" s="3" t="s">
        <v>152</v>
      </c>
      <c r="M87" s="3" t="s">
        <v>152</v>
      </c>
      <c r="N87" s="3" t="s">
        <v>152</v>
      </c>
      <c r="O87" s="241"/>
      <c r="P87" s="242"/>
      <c r="Q87" s="78" t="s">
        <v>30</v>
      </c>
    </row>
    <row r="88" spans="2:17" ht="30" x14ac:dyDescent="0.25">
      <c r="B88" s="141" t="s">
        <v>181</v>
      </c>
      <c r="C88" s="133" t="s">
        <v>159</v>
      </c>
      <c r="D88" s="127" t="s">
        <v>227</v>
      </c>
      <c r="E88" s="3">
        <v>50</v>
      </c>
      <c r="F88" s="3" t="s">
        <v>152</v>
      </c>
      <c r="G88" s="3" t="s">
        <v>152</v>
      </c>
      <c r="H88" s="3" t="s">
        <v>152</v>
      </c>
      <c r="I88" s="3" t="s">
        <v>30</v>
      </c>
      <c r="J88" s="3" t="s">
        <v>152</v>
      </c>
      <c r="K88" s="3" t="s">
        <v>152</v>
      </c>
      <c r="L88" s="3" t="s">
        <v>152</v>
      </c>
      <c r="M88" s="3" t="s">
        <v>152</v>
      </c>
      <c r="N88" s="3" t="s">
        <v>152</v>
      </c>
      <c r="O88" s="241"/>
      <c r="P88" s="242"/>
      <c r="Q88" s="78" t="s">
        <v>30</v>
      </c>
    </row>
    <row r="89" spans="2:17" ht="45" x14ac:dyDescent="0.25">
      <c r="B89" s="141" t="s">
        <v>182</v>
      </c>
      <c r="C89" s="133" t="s">
        <v>159</v>
      </c>
      <c r="D89" s="127" t="s">
        <v>228</v>
      </c>
      <c r="E89" s="3">
        <v>50</v>
      </c>
      <c r="F89" s="3" t="s">
        <v>152</v>
      </c>
      <c r="G89" s="3" t="s">
        <v>152</v>
      </c>
      <c r="H89" s="3" t="s">
        <v>152</v>
      </c>
      <c r="I89" s="3" t="s">
        <v>30</v>
      </c>
      <c r="J89" s="3" t="s">
        <v>152</v>
      </c>
      <c r="K89" s="3" t="s">
        <v>152</v>
      </c>
      <c r="L89" s="3" t="s">
        <v>152</v>
      </c>
      <c r="M89" s="3" t="s">
        <v>152</v>
      </c>
      <c r="N89" s="3" t="s">
        <v>152</v>
      </c>
      <c r="O89" s="241"/>
      <c r="P89" s="242"/>
      <c r="Q89" s="78" t="s">
        <v>30</v>
      </c>
    </row>
    <row r="90" spans="2:17" ht="30" x14ac:dyDescent="0.25">
      <c r="B90" s="141" t="s">
        <v>183</v>
      </c>
      <c r="C90" s="133" t="s">
        <v>159</v>
      </c>
      <c r="D90" s="127" t="s">
        <v>229</v>
      </c>
      <c r="E90" s="3">
        <v>50</v>
      </c>
      <c r="F90" s="3" t="s">
        <v>152</v>
      </c>
      <c r="G90" s="3" t="s">
        <v>152</v>
      </c>
      <c r="H90" s="3" t="s">
        <v>152</v>
      </c>
      <c r="I90" s="3" t="s">
        <v>30</v>
      </c>
      <c r="J90" s="3" t="s">
        <v>152</v>
      </c>
      <c r="K90" s="3" t="s">
        <v>152</v>
      </c>
      <c r="L90" s="3" t="s">
        <v>152</v>
      </c>
      <c r="M90" s="3" t="s">
        <v>152</v>
      </c>
      <c r="N90" s="3" t="s">
        <v>152</v>
      </c>
      <c r="O90" s="241"/>
      <c r="P90" s="242"/>
      <c r="Q90" s="78" t="s">
        <v>30</v>
      </c>
    </row>
    <row r="91" spans="2:17" ht="30" x14ac:dyDescent="0.25">
      <c r="B91" s="141" t="s">
        <v>184</v>
      </c>
      <c r="C91" s="133" t="s">
        <v>159</v>
      </c>
      <c r="D91" s="127" t="s">
        <v>230</v>
      </c>
      <c r="E91" s="3">
        <v>50</v>
      </c>
      <c r="F91" s="3" t="s">
        <v>152</v>
      </c>
      <c r="G91" s="3" t="s">
        <v>152</v>
      </c>
      <c r="H91" s="3" t="s">
        <v>152</v>
      </c>
      <c r="I91" s="3" t="s">
        <v>30</v>
      </c>
      <c r="J91" s="3" t="s">
        <v>152</v>
      </c>
      <c r="K91" s="3" t="s">
        <v>152</v>
      </c>
      <c r="L91" s="3" t="s">
        <v>152</v>
      </c>
      <c r="M91" s="3" t="s">
        <v>152</v>
      </c>
      <c r="N91" s="3" t="s">
        <v>152</v>
      </c>
      <c r="O91" s="241"/>
      <c r="P91" s="242"/>
      <c r="Q91" s="78" t="s">
        <v>30</v>
      </c>
    </row>
    <row r="92" spans="2:17" ht="30" x14ac:dyDescent="0.25">
      <c r="B92" s="141" t="s">
        <v>185</v>
      </c>
      <c r="C92" s="133" t="s">
        <v>159</v>
      </c>
      <c r="D92" s="127" t="s">
        <v>231</v>
      </c>
      <c r="E92" s="3">
        <v>50</v>
      </c>
      <c r="F92" s="3" t="s">
        <v>152</v>
      </c>
      <c r="G92" s="3" t="s">
        <v>152</v>
      </c>
      <c r="H92" s="3" t="s">
        <v>152</v>
      </c>
      <c r="I92" s="3" t="s">
        <v>30</v>
      </c>
      <c r="J92" s="3" t="s">
        <v>152</v>
      </c>
      <c r="K92" s="3" t="s">
        <v>152</v>
      </c>
      <c r="L92" s="3" t="s">
        <v>152</v>
      </c>
      <c r="M92" s="3" t="s">
        <v>152</v>
      </c>
      <c r="N92" s="3" t="s">
        <v>152</v>
      </c>
      <c r="O92" s="241"/>
      <c r="P92" s="242"/>
      <c r="Q92" s="78" t="s">
        <v>30</v>
      </c>
    </row>
    <row r="93" spans="2:17" ht="30" x14ac:dyDescent="0.25">
      <c r="B93" s="141" t="s">
        <v>186</v>
      </c>
      <c r="C93" s="133" t="s">
        <v>159</v>
      </c>
      <c r="D93" s="127" t="s">
        <v>232</v>
      </c>
      <c r="E93" s="3">
        <v>24</v>
      </c>
      <c r="F93" s="3" t="s">
        <v>152</v>
      </c>
      <c r="G93" s="3" t="s">
        <v>152</v>
      </c>
      <c r="H93" s="3" t="s">
        <v>152</v>
      </c>
      <c r="I93" s="3" t="s">
        <v>30</v>
      </c>
      <c r="J93" s="3" t="s">
        <v>152</v>
      </c>
      <c r="K93" s="3" t="s">
        <v>152</v>
      </c>
      <c r="L93" s="3" t="s">
        <v>152</v>
      </c>
      <c r="M93" s="3" t="s">
        <v>152</v>
      </c>
      <c r="N93" s="3" t="s">
        <v>152</v>
      </c>
      <c r="O93" s="241"/>
      <c r="P93" s="242"/>
      <c r="Q93" s="78" t="s">
        <v>30</v>
      </c>
    </row>
    <row r="94" spans="2:17" ht="30" x14ac:dyDescent="0.25">
      <c r="B94" s="141" t="s">
        <v>187</v>
      </c>
      <c r="C94" s="133" t="s">
        <v>159</v>
      </c>
      <c r="D94" s="127" t="s">
        <v>233</v>
      </c>
      <c r="E94" s="3">
        <v>50</v>
      </c>
      <c r="F94" s="3" t="s">
        <v>152</v>
      </c>
      <c r="G94" s="3" t="s">
        <v>152</v>
      </c>
      <c r="H94" s="3" t="s">
        <v>152</v>
      </c>
      <c r="I94" s="3" t="s">
        <v>30</v>
      </c>
      <c r="J94" s="3" t="s">
        <v>152</v>
      </c>
      <c r="K94" s="3" t="s">
        <v>152</v>
      </c>
      <c r="L94" s="3" t="s">
        <v>152</v>
      </c>
      <c r="M94" s="3" t="s">
        <v>152</v>
      </c>
      <c r="N94" s="3" t="s">
        <v>152</v>
      </c>
      <c r="O94" s="241"/>
      <c r="P94" s="242"/>
      <c r="Q94" s="78" t="s">
        <v>30</v>
      </c>
    </row>
    <row r="95" spans="2:17" ht="45" x14ac:dyDescent="0.25">
      <c r="B95" s="141" t="s">
        <v>188</v>
      </c>
      <c r="C95" s="133" t="s">
        <v>159</v>
      </c>
      <c r="D95" s="127" t="s">
        <v>234</v>
      </c>
      <c r="E95" s="3">
        <v>50</v>
      </c>
      <c r="F95" s="3" t="s">
        <v>152</v>
      </c>
      <c r="G95" s="3" t="s">
        <v>152</v>
      </c>
      <c r="H95" s="3" t="s">
        <v>152</v>
      </c>
      <c r="I95" s="3" t="s">
        <v>30</v>
      </c>
      <c r="J95" s="3" t="s">
        <v>152</v>
      </c>
      <c r="K95" s="3" t="s">
        <v>152</v>
      </c>
      <c r="L95" s="3" t="s">
        <v>152</v>
      </c>
      <c r="M95" s="3" t="s">
        <v>152</v>
      </c>
      <c r="N95" s="3" t="s">
        <v>152</v>
      </c>
      <c r="O95" s="241"/>
      <c r="P95" s="242"/>
      <c r="Q95" s="78" t="s">
        <v>30</v>
      </c>
    </row>
    <row r="96" spans="2:17" ht="30" x14ac:dyDescent="0.25">
      <c r="B96" s="141" t="s">
        <v>189</v>
      </c>
      <c r="C96" s="133" t="s">
        <v>159</v>
      </c>
      <c r="D96" s="127" t="s">
        <v>235</v>
      </c>
      <c r="E96" s="3">
        <v>25</v>
      </c>
      <c r="F96" s="3" t="s">
        <v>152</v>
      </c>
      <c r="G96" s="3" t="s">
        <v>152</v>
      </c>
      <c r="H96" s="3" t="s">
        <v>152</v>
      </c>
      <c r="I96" s="3" t="s">
        <v>30</v>
      </c>
      <c r="J96" s="3" t="s">
        <v>152</v>
      </c>
      <c r="K96" s="3" t="s">
        <v>152</v>
      </c>
      <c r="L96" s="3" t="s">
        <v>152</v>
      </c>
      <c r="M96" s="3" t="s">
        <v>152</v>
      </c>
      <c r="N96" s="3" t="s">
        <v>152</v>
      </c>
      <c r="O96" s="241"/>
      <c r="P96" s="242"/>
      <c r="Q96" s="78" t="s">
        <v>30</v>
      </c>
    </row>
    <row r="97" spans="2:17" ht="30" x14ac:dyDescent="0.25">
      <c r="B97" s="141" t="s">
        <v>190</v>
      </c>
      <c r="C97" s="133" t="s">
        <v>159</v>
      </c>
      <c r="D97" s="127" t="s">
        <v>236</v>
      </c>
      <c r="E97" s="3">
        <v>50</v>
      </c>
      <c r="F97" s="3" t="s">
        <v>152</v>
      </c>
      <c r="G97" s="3" t="s">
        <v>152</v>
      </c>
      <c r="H97" s="3" t="s">
        <v>152</v>
      </c>
      <c r="I97" s="3" t="s">
        <v>30</v>
      </c>
      <c r="J97" s="3" t="s">
        <v>152</v>
      </c>
      <c r="K97" s="3" t="s">
        <v>152</v>
      </c>
      <c r="L97" s="3" t="s">
        <v>152</v>
      </c>
      <c r="M97" s="3" t="s">
        <v>152</v>
      </c>
      <c r="N97" s="3" t="s">
        <v>152</v>
      </c>
      <c r="O97" s="241"/>
      <c r="P97" s="242"/>
      <c r="Q97" s="78" t="s">
        <v>30</v>
      </c>
    </row>
    <row r="98" spans="2:17" ht="45" x14ac:dyDescent="0.25">
      <c r="B98" s="141" t="s">
        <v>191</v>
      </c>
      <c r="C98" s="133" t="s">
        <v>159</v>
      </c>
      <c r="D98" s="127" t="s">
        <v>237</v>
      </c>
      <c r="E98" s="3">
        <v>50</v>
      </c>
      <c r="F98" s="3" t="s">
        <v>152</v>
      </c>
      <c r="G98" s="3" t="s">
        <v>152</v>
      </c>
      <c r="H98" s="3" t="s">
        <v>152</v>
      </c>
      <c r="I98" s="3" t="s">
        <v>30</v>
      </c>
      <c r="J98" s="3" t="s">
        <v>152</v>
      </c>
      <c r="K98" s="3" t="s">
        <v>152</v>
      </c>
      <c r="L98" s="3" t="s">
        <v>152</v>
      </c>
      <c r="M98" s="3" t="s">
        <v>152</v>
      </c>
      <c r="N98" s="3" t="s">
        <v>152</v>
      </c>
      <c r="O98" s="241"/>
      <c r="P98" s="242"/>
      <c r="Q98" s="78" t="s">
        <v>30</v>
      </c>
    </row>
    <row r="99" spans="2:17" ht="45" x14ac:dyDescent="0.25">
      <c r="B99" s="141" t="s">
        <v>192</v>
      </c>
      <c r="C99" s="133" t="s">
        <v>159</v>
      </c>
      <c r="D99" s="127" t="s">
        <v>238</v>
      </c>
      <c r="E99" s="3">
        <v>18</v>
      </c>
      <c r="F99" s="3" t="s">
        <v>152</v>
      </c>
      <c r="G99" s="3" t="s">
        <v>152</v>
      </c>
      <c r="H99" s="3" t="s">
        <v>152</v>
      </c>
      <c r="I99" s="3" t="s">
        <v>30</v>
      </c>
      <c r="J99" s="3" t="s">
        <v>152</v>
      </c>
      <c r="K99" s="3" t="s">
        <v>152</v>
      </c>
      <c r="L99" s="3" t="s">
        <v>152</v>
      </c>
      <c r="M99" s="3" t="s">
        <v>152</v>
      </c>
      <c r="N99" s="3" t="s">
        <v>152</v>
      </c>
      <c r="O99" s="241"/>
      <c r="P99" s="242"/>
      <c r="Q99" s="78" t="s">
        <v>30</v>
      </c>
    </row>
    <row r="100" spans="2:17" ht="30" x14ac:dyDescent="0.25">
      <c r="B100" s="141" t="s">
        <v>177</v>
      </c>
      <c r="C100" s="133" t="s">
        <v>159</v>
      </c>
      <c r="D100" s="127" t="s">
        <v>239</v>
      </c>
      <c r="E100" s="3">
        <v>48</v>
      </c>
      <c r="F100" s="3" t="s">
        <v>152</v>
      </c>
      <c r="G100" s="3" t="s">
        <v>152</v>
      </c>
      <c r="H100" s="3" t="s">
        <v>152</v>
      </c>
      <c r="I100" s="3" t="s">
        <v>30</v>
      </c>
      <c r="J100" s="3" t="s">
        <v>152</v>
      </c>
      <c r="K100" s="3" t="s">
        <v>152</v>
      </c>
      <c r="L100" s="3" t="s">
        <v>152</v>
      </c>
      <c r="M100" s="3" t="s">
        <v>152</v>
      </c>
      <c r="N100" s="3" t="s">
        <v>152</v>
      </c>
      <c r="O100" s="241"/>
      <c r="P100" s="242"/>
      <c r="Q100" s="78" t="s">
        <v>30</v>
      </c>
    </row>
    <row r="101" spans="2:17" ht="30" x14ac:dyDescent="0.25">
      <c r="B101" s="141" t="s">
        <v>193</v>
      </c>
      <c r="C101" s="133" t="s">
        <v>159</v>
      </c>
      <c r="D101" s="127" t="s">
        <v>240</v>
      </c>
      <c r="E101" s="3">
        <v>25</v>
      </c>
      <c r="F101" s="3" t="s">
        <v>152</v>
      </c>
      <c r="G101" s="3" t="s">
        <v>152</v>
      </c>
      <c r="H101" s="3" t="s">
        <v>152</v>
      </c>
      <c r="I101" s="3" t="s">
        <v>30</v>
      </c>
      <c r="J101" s="3" t="s">
        <v>152</v>
      </c>
      <c r="K101" s="3" t="s">
        <v>152</v>
      </c>
      <c r="L101" s="3" t="s">
        <v>152</v>
      </c>
      <c r="M101" s="3" t="s">
        <v>152</v>
      </c>
      <c r="N101" s="3" t="s">
        <v>152</v>
      </c>
      <c r="O101" s="241"/>
      <c r="P101" s="242"/>
      <c r="Q101" s="78" t="s">
        <v>30</v>
      </c>
    </row>
    <row r="102" spans="2:17" ht="30" x14ac:dyDescent="0.25">
      <c r="B102" s="141" t="s">
        <v>194</v>
      </c>
      <c r="C102" s="133" t="s">
        <v>159</v>
      </c>
      <c r="D102" s="127" t="s">
        <v>241</v>
      </c>
      <c r="E102" s="3">
        <v>50</v>
      </c>
      <c r="F102" s="3" t="s">
        <v>152</v>
      </c>
      <c r="G102" s="3" t="s">
        <v>152</v>
      </c>
      <c r="H102" s="3" t="s">
        <v>152</v>
      </c>
      <c r="I102" s="3" t="s">
        <v>30</v>
      </c>
      <c r="J102" s="3" t="s">
        <v>152</v>
      </c>
      <c r="K102" s="3" t="s">
        <v>152</v>
      </c>
      <c r="L102" s="3" t="s">
        <v>152</v>
      </c>
      <c r="M102" s="3" t="s">
        <v>152</v>
      </c>
      <c r="N102" s="3" t="s">
        <v>152</v>
      </c>
      <c r="O102" s="241"/>
      <c r="P102" s="242"/>
      <c r="Q102" s="78" t="s">
        <v>30</v>
      </c>
    </row>
    <row r="103" spans="2:17" ht="30" x14ac:dyDescent="0.25">
      <c r="B103" s="141" t="s">
        <v>195</v>
      </c>
      <c r="C103" s="133" t="s">
        <v>159</v>
      </c>
      <c r="D103" s="127" t="s">
        <v>242</v>
      </c>
      <c r="E103" s="3">
        <v>50</v>
      </c>
      <c r="F103" s="3" t="s">
        <v>152</v>
      </c>
      <c r="G103" s="3" t="s">
        <v>152</v>
      </c>
      <c r="H103" s="3" t="s">
        <v>152</v>
      </c>
      <c r="I103" s="3" t="s">
        <v>30</v>
      </c>
      <c r="J103" s="3" t="s">
        <v>152</v>
      </c>
      <c r="K103" s="3" t="s">
        <v>152</v>
      </c>
      <c r="L103" s="3" t="s">
        <v>152</v>
      </c>
      <c r="M103" s="3" t="s">
        <v>152</v>
      </c>
      <c r="N103" s="3" t="s">
        <v>152</v>
      </c>
      <c r="O103" s="241"/>
      <c r="P103" s="242"/>
      <c r="Q103" s="78" t="s">
        <v>30</v>
      </c>
    </row>
    <row r="104" spans="2:17" ht="45" x14ac:dyDescent="0.25">
      <c r="B104" s="141" t="s">
        <v>196</v>
      </c>
      <c r="C104" s="133" t="s">
        <v>159</v>
      </c>
      <c r="D104" s="127" t="s">
        <v>243</v>
      </c>
      <c r="E104" s="3">
        <v>50</v>
      </c>
      <c r="F104" s="3" t="s">
        <v>152</v>
      </c>
      <c r="G104" s="3" t="s">
        <v>152</v>
      </c>
      <c r="H104" s="3" t="s">
        <v>152</v>
      </c>
      <c r="I104" s="3" t="s">
        <v>30</v>
      </c>
      <c r="J104" s="3" t="s">
        <v>152</v>
      </c>
      <c r="K104" s="3" t="s">
        <v>152</v>
      </c>
      <c r="L104" s="3" t="s">
        <v>152</v>
      </c>
      <c r="M104" s="3" t="s">
        <v>152</v>
      </c>
      <c r="N104" s="3" t="s">
        <v>152</v>
      </c>
      <c r="O104" s="241"/>
      <c r="P104" s="242"/>
      <c r="Q104" s="78" t="s">
        <v>30</v>
      </c>
    </row>
    <row r="105" spans="2:17" ht="60" x14ac:dyDescent="0.25">
      <c r="B105" s="141" t="s">
        <v>197</v>
      </c>
      <c r="C105" s="133" t="s">
        <v>159</v>
      </c>
      <c r="D105" s="127" t="s">
        <v>244</v>
      </c>
      <c r="E105" s="3">
        <v>50</v>
      </c>
      <c r="F105" s="3" t="s">
        <v>152</v>
      </c>
      <c r="G105" s="3" t="s">
        <v>152</v>
      </c>
      <c r="H105" s="3" t="s">
        <v>152</v>
      </c>
      <c r="I105" s="3" t="s">
        <v>30</v>
      </c>
      <c r="J105" s="3" t="s">
        <v>152</v>
      </c>
      <c r="K105" s="3" t="s">
        <v>152</v>
      </c>
      <c r="L105" s="3" t="s">
        <v>152</v>
      </c>
      <c r="M105" s="3" t="s">
        <v>152</v>
      </c>
      <c r="N105" s="3" t="s">
        <v>152</v>
      </c>
      <c r="O105" s="241"/>
      <c r="P105" s="242"/>
      <c r="Q105" s="78" t="s">
        <v>30</v>
      </c>
    </row>
    <row r="106" spans="2:17" ht="45" x14ac:dyDescent="0.25">
      <c r="B106" s="141" t="s">
        <v>198</v>
      </c>
      <c r="C106" s="133" t="s">
        <v>159</v>
      </c>
      <c r="D106" s="127" t="s">
        <v>245</v>
      </c>
      <c r="E106" s="3">
        <v>50</v>
      </c>
      <c r="F106" s="3" t="s">
        <v>152</v>
      </c>
      <c r="G106" s="3" t="s">
        <v>152</v>
      </c>
      <c r="H106" s="3" t="s">
        <v>152</v>
      </c>
      <c r="I106" s="3" t="s">
        <v>30</v>
      </c>
      <c r="J106" s="3" t="s">
        <v>152</v>
      </c>
      <c r="K106" s="3" t="s">
        <v>152</v>
      </c>
      <c r="L106" s="3" t="s">
        <v>152</v>
      </c>
      <c r="M106" s="3" t="s">
        <v>152</v>
      </c>
      <c r="N106" s="3" t="s">
        <v>152</v>
      </c>
      <c r="O106" s="241"/>
      <c r="P106" s="242"/>
      <c r="Q106" s="78" t="s">
        <v>30</v>
      </c>
    </row>
    <row r="107" spans="2:17" ht="30" x14ac:dyDescent="0.25">
      <c r="B107" s="142" t="s">
        <v>199</v>
      </c>
      <c r="C107" s="133" t="s">
        <v>159</v>
      </c>
      <c r="D107" s="127" t="s">
        <v>246</v>
      </c>
      <c r="E107" s="128">
        <v>50</v>
      </c>
      <c r="F107" s="128" t="s">
        <v>152</v>
      </c>
      <c r="G107" s="128" t="s">
        <v>152</v>
      </c>
      <c r="H107" s="128" t="s">
        <v>152</v>
      </c>
      <c r="I107" s="128" t="s">
        <v>30</v>
      </c>
      <c r="J107" s="128" t="s">
        <v>152</v>
      </c>
      <c r="K107" s="128" t="s">
        <v>152</v>
      </c>
      <c r="L107" s="128" t="s">
        <v>152</v>
      </c>
      <c r="M107" s="128" t="s">
        <v>152</v>
      </c>
      <c r="N107" s="128" t="s">
        <v>152</v>
      </c>
      <c r="O107" s="241"/>
      <c r="P107" s="242"/>
      <c r="Q107" s="78" t="s">
        <v>30</v>
      </c>
    </row>
    <row r="108" spans="2:17" ht="45" x14ac:dyDescent="0.25">
      <c r="B108" s="142" t="s">
        <v>200</v>
      </c>
      <c r="C108" s="133" t="s">
        <v>159</v>
      </c>
      <c r="D108" s="127" t="s">
        <v>247</v>
      </c>
      <c r="E108" s="128">
        <v>50</v>
      </c>
      <c r="F108" s="128" t="s">
        <v>152</v>
      </c>
      <c r="G108" s="128" t="s">
        <v>152</v>
      </c>
      <c r="H108" s="128" t="s">
        <v>152</v>
      </c>
      <c r="I108" s="128" t="s">
        <v>30</v>
      </c>
      <c r="J108" s="128" t="s">
        <v>152</v>
      </c>
      <c r="K108" s="128" t="s">
        <v>152</v>
      </c>
      <c r="L108" s="128" t="s">
        <v>152</v>
      </c>
      <c r="M108" s="128" t="s">
        <v>152</v>
      </c>
      <c r="N108" s="128" t="s">
        <v>152</v>
      </c>
      <c r="O108" s="241"/>
      <c r="P108" s="242"/>
      <c r="Q108" s="78" t="s">
        <v>30</v>
      </c>
    </row>
    <row r="109" spans="2:17" ht="45" x14ac:dyDescent="0.25">
      <c r="B109" s="142" t="s">
        <v>172</v>
      </c>
      <c r="C109" s="133" t="s">
        <v>159</v>
      </c>
      <c r="D109" s="127" t="s">
        <v>247</v>
      </c>
      <c r="E109" s="128">
        <v>15</v>
      </c>
      <c r="F109" s="128" t="s">
        <v>152</v>
      </c>
      <c r="G109" s="128" t="s">
        <v>152</v>
      </c>
      <c r="H109" s="128" t="s">
        <v>152</v>
      </c>
      <c r="I109" s="128" t="s">
        <v>30</v>
      </c>
      <c r="J109" s="128" t="s">
        <v>152</v>
      </c>
      <c r="K109" s="128" t="s">
        <v>152</v>
      </c>
      <c r="L109" s="128" t="s">
        <v>152</v>
      </c>
      <c r="M109" s="128" t="s">
        <v>152</v>
      </c>
      <c r="N109" s="128" t="s">
        <v>152</v>
      </c>
      <c r="O109" s="241"/>
      <c r="P109" s="242"/>
      <c r="Q109" s="78" t="s">
        <v>30</v>
      </c>
    </row>
    <row r="110" spans="2:17" ht="45" x14ac:dyDescent="0.25">
      <c r="B110" s="142" t="s">
        <v>201</v>
      </c>
      <c r="C110" s="133" t="s">
        <v>159</v>
      </c>
      <c r="D110" s="127" t="s">
        <v>248</v>
      </c>
      <c r="E110" s="128">
        <v>32</v>
      </c>
      <c r="F110" s="128" t="s">
        <v>152</v>
      </c>
      <c r="G110" s="128" t="s">
        <v>152</v>
      </c>
      <c r="H110" s="128" t="s">
        <v>152</v>
      </c>
      <c r="I110" s="128" t="s">
        <v>30</v>
      </c>
      <c r="J110" s="128" t="s">
        <v>152</v>
      </c>
      <c r="K110" s="128" t="s">
        <v>152</v>
      </c>
      <c r="L110" s="128" t="s">
        <v>152</v>
      </c>
      <c r="M110" s="128" t="s">
        <v>152</v>
      </c>
      <c r="N110" s="128" t="s">
        <v>152</v>
      </c>
      <c r="O110" s="241"/>
      <c r="P110" s="242"/>
      <c r="Q110" s="78" t="s">
        <v>30</v>
      </c>
    </row>
    <row r="111" spans="2:17" ht="45" x14ac:dyDescent="0.25">
      <c r="B111" s="142" t="s">
        <v>202</v>
      </c>
      <c r="C111" s="133" t="s">
        <v>159</v>
      </c>
      <c r="D111" s="127" t="s">
        <v>249</v>
      </c>
      <c r="E111" s="128">
        <v>50</v>
      </c>
      <c r="F111" s="128" t="s">
        <v>152</v>
      </c>
      <c r="G111" s="128" t="s">
        <v>152</v>
      </c>
      <c r="H111" s="128" t="s">
        <v>152</v>
      </c>
      <c r="I111" s="128" t="s">
        <v>30</v>
      </c>
      <c r="J111" s="128" t="s">
        <v>152</v>
      </c>
      <c r="K111" s="128" t="s">
        <v>152</v>
      </c>
      <c r="L111" s="128" t="s">
        <v>152</v>
      </c>
      <c r="M111" s="128" t="s">
        <v>152</v>
      </c>
      <c r="N111" s="128" t="s">
        <v>152</v>
      </c>
      <c r="O111" s="241"/>
      <c r="P111" s="242"/>
      <c r="Q111" s="78" t="s">
        <v>30</v>
      </c>
    </row>
    <row r="112" spans="2:17" ht="45" x14ac:dyDescent="0.25">
      <c r="B112" s="142" t="s">
        <v>203</v>
      </c>
      <c r="C112" s="133" t="s">
        <v>159</v>
      </c>
      <c r="D112" s="127" t="s">
        <v>250</v>
      </c>
      <c r="E112" s="128">
        <v>50</v>
      </c>
      <c r="F112" s="128" t="s">
        <v>152</v>
      </c>
      <c r="G112" s="128" t="s">
        <v>152</v>
      </c>
      <c r="H112" s="128" t="s">
        <v>152</v>
      </c>
      <c r="I112" s="128" t="s">
        <v>30</v>
      </c>
      <c r="J112" s="128" t="s">
        <v>152</v>
      </c>
      <c r="K112" s="128" t="s">
        <v>152</v>
      </c>
      <c r="L112" s="128" t="s">
        <v>152</v>
      </c>
      <c r="M112" s="128" t="s">
        <v>152</v>
      </c>
      <c r="N112" s="128" t="s">
        <v>152</v>
      </c>
      <c r="O112" s="241"/>
      <c r="P112" s="242"/>
      <c r="Q112" s="78" t="s">
        <v>30</v>
      </c>
    </row>
    <row r="113" spans="2:17" ht="45" x14ac:dyDescent="0.25">
      <c r="B113" s="142" t="s">
        <v>204</v>
      </c>
      <c r="C113" s="133" t="s">
        <v>159</v>
      </c>
      <c r="D113" s="127" t="s">
        <v>251</v>
      </c>
      <c r="E113" s="128">
        <v>50</v>
      </c>
      <c r="F113" s="128" t="s">
        <v>152</v>
      </c>
      <c r="G113" s="128" t="s">
        <v>152</v>
      </c>
      <c r="H113" s="128" t="s">
        <v>152</v>
      </c>
      <c r="I113" s="128" t="s">
        <v>30</v>
      </c>
      <c r="J113" s="128" t="s">
        <v>152</v>
      </c>
      <c r="K113" s="128" t="s">
        <v>152</v>
      </c>
      <c r="L113" s="128" t="s">
        <v>152</v>
      </c>
      <c r="M113" s="128" t="s">
        <v>152</v>
      </c>
      <c r="N113" s="128" t="s">
        <v>152</v>
      </c>
      <c r="O113" s="241"/>
      <c r="P113" s="242"/>
      <c r="Q113" s="78" t="s">
        <v>30</v>
      </c>
    </row>
    <row r="114" spans="2:17" ht="30" x14ac:dyDescent="0.25">
      <c r="B114" s="142" t="s">
        <v>205</v>
      </c>
      <c r="C114" s="133" t="s">
        <v>159</v>
      </c>
      <c r="D114" s="127" t="s">
        <v>252</v>
      </c>
      <c r="E114" s="128">
        <v>50</v>
      </c>
      <c r="F114" s="128" t="s">
        <v>152</v>
      </c>
      <c r="G114" s="128" t="s">
        <v>152</v>
      </c>
      <c r="H114" s="128" t="s">
        <v>152</v>
      </c>
      <c r="I114" s="128" t="s">
        <v>30</v>
      </c>
      <c r="J114" s="128" t="s">
        <v>152</v>
      </c>
      <c r="K114" s="128" t="s">
        <v>152</v>
      </c>
      <c r="L114" s="128" t="s">
        <v>152</v>
      </c>
      <c r="M114" s="128" t="s">
        <v>152</v>
      </c>
      <c r="N114" s="128" t="s">
        <v>152</v>
      </c>
      <c r="O114" s="241"/>
      <c r="P114" s="242"/>
      <c r="Q114" s="78" t="s">
        <v>30</v>
      </c>
    </row>
    <row r="115" spans="2:17" ht="30" x14ac:dyDescent="0.25">
      <c r="B115" s="142" t="s">
        <v>206</v>
      </c>
      <c r="C115" s="133" t="s">
        <v>159</v>
      </c>
      <c r="D115" s="127" t="s">
        <v>253</v>
      </c>
      <c r="E115" s="128">
        <v>50</v>
      </c>
      <c r="F115" s="128" t="s">
        <v>152</v>
      </c>
      <c r="G115" s="128" t="s">
        <v>152</v>
      </c>
      <c r="H115" s="128" t="s">
        <v>152</v>
      </c>
      <c r="I115" s="128" t="s">
        <v>30</v>
      </c>
      <c r="J115" s="128" t="s">
        <v>152</v>
      </c>
      <c r="K115" s="128" t="s">
        <v>152</v>
      </c>
      <c r="L115" s="128" t="s">
        <v>152</v>
      </c>
      <c r="M115" s="128" t="s">
        <v>152</v>
      </c>
      <c r="N115" s="128" t="s">
        <v>152</v>
      </c>
      <c r="O115" s="241"/>
      <c r="P115" s="242"/>
      <c r="Q115" s="78" t="s">
        <v>30</v>
      </c>
    </row>
    <row r="116" spans="2:17" ht="30" x14ac:dyDescent="0.25">
      <c r="B116" s="142" t="s">
        <v>207</v>
      </c>
      <c r="C116" s="133" t="s">
        <v>159</v>
      </c>
      <c r="D116" s="127" t="s">
        <v>254</v>
      </c>
      <c r="E116" s="128">
        <v>50</v>
      </c>
      <c r="F116" s="128" t="s">
        <v>152</v>
      </c>
      <c r="G116" s="128" t="s">
        <v>152</v>
      </c>
      <c r="H116" s="128" t="s">
        <v>152</v>
      </c>
      <c r="I116" s="128" t="s">
        <v>30</v>
      </c>
      <c r="J116" s="128" t="s">
        <v>152</v>
      </c>
      <c r="K116" s="128" t="s">
        <v>152</v>
      </c>
      <c r="L116" s="128" t="s">
        <v>152</v>
      </c>
      <c r="M116" s="128" t="s">
        <v>152</v>
      </c>
      <c r="N116" s="128" t="s">
        <v>152</v>
      </c>
      <c r="O116" s="241"/>
      <c r="P116" s="242"/>
      <c r="Q116" s="78" t="s">
        <v>30</v>
      </c>
    </row>
    <row r="117" spans="2:17" ht="30" x14ac:dyDescent="0.25">
      <c r="B117" s="142" t="s">
        <v>208</v>
      </c>
      <c r="C117" s="133" t="s">
        <v>159</v>
      </c>
      <c r="D117" s="127" t="s">
        <v>253</v>
      </c>
      <c r="E117" s="128">
        <v>50</v>
      </c>
      <c r="F117" s="128" t="s">
        <v>152</v>
      </c>
      <c r="G117" s="128" t="s">
        <v>152</v>
      </c>
      <c r="H117" s="128" t="s">
        <v>152</v>
      </c>
      <c r="I117" s="128" t="s">
        <v>30</v>
      </c>
      <c r="J117" s="128" t="s">
        <v>152</v>
      </c>
      <c r="K117" s="128" t="s">
        <v>152</v>
      </c>
      <c r="L117" s="128" t="s">
        <v>152</v>
      </c>
      <c r="M117" s="128" t="s">
        <v>152</v>
      </c>
      <c r="N117" s="128" t="s">
        <v>152</v>
      </c>
      <c r="O117" s="241"/>
      <c r="P117" s="242"/>
      <c r="Q117" s="78" t="s">
        <v>30</v>
      </c>
    </row>
    <row r="118" spans="2:17" ht="45" x14ac:dyDescent="0.25">
      <c r="B118" s="142" t="s">
        <v>209</v>
      </c>
      <c r="C118" s="133" t="s">
        <v>159</v>
      </c>
      <c r="D118" s="127" t="s">
        <v>255</v>
      </c>
      <c r="E118" s="128">
        <v>50</v>
      </c>
      <c r="F118" s="128" t="s">
        <v>152</v>
      </c>
      <c r="G118" s="128" t="s">
        <v>152</v>
      </c>
      <c r="H118" s="128" t="s">
        <v>152</v>
      </c>
      <c r="I118" s="128" t="s">
        <v>30</v>
      </c>
      <c r="J118" s="128" t="s">
        <v>152</v>
      </c>
      <c r="K118" s="128" t="s">
        <v>152</v>
      </c>
      <c r="L118" s="128" t="s">
        <v>152</v>
      </c>
      <c r="M118" s="128" t="s">
        <v>152</v>
      </c>
      <c r="N118" s="128" t="s">
        <v>152</v>
      </c>
      <c r="O118" s="241"/>
      <c r="P118" s="242"/>
      <c r="Q118" s="78" t="s">
        <v>30</v>
      </c>
    </row>
    <row r="119" spans="2:17" ht="45" x14ac:dyDescent="0.25">
      <c r="B119" s="142" t="s">
        <v>210</v>
      </c>
      <c r="C119" s="133" t="s">
        <v>159</v>
      </c>
      <c r="D119" s="127" t="s">
        <v>256</v>
      </c>
      <c r="E119" s="128">
        <v>50</v>
      </c>
      <c r="F119" s="128" t="s">
        <v>152</v>
      </c>
      <c r="G119" s="128" t="s">
        <v>152</v>
      </c>
      <c r="H119" s="128" t="s">
        <v>152</v>
      </c>
      <c r="I119" s="128" t="s">
        <v>30</v>
      </c>
      <c r="J119" s="128" t="s">
        <v>152</v>
      </c>
      <c r="K119" s="128" t="s">
        <v>152</v>
      </c>
      <c r="L119" s="128" t="s">
        <v>152</v>
      </c>
      <c r="M119" s="128" t="s">
        <v>152</v>
      </c>
      <c r="N119" s="128" t="s">
        <v>152</v>
      </c>
      <c r="O119" s="241"/>
      <c r="P119" s="242"/>
      <c r="Q119" s="78" t="s">
        <v>30</v>
      </c>
    </row>
    <row r="120" spans="2:17" ht="30" x14ac:dyDescent="0.25">
      <c r="B120" s="142" t="s">
        <v>196</v>
      </c>
      <c r="C120" s="133" t="s">
        <v>159</v>
      </c>
      <c r="D120" s="127" t="s">
        <v>257</v>
      </c>
      <c r="E120" s="128">
        <v>50</v>
      </c>
      <c r="F120" s="128" t="s">
        <v>152</v>
      </c>
      <c r="G120" s="128" t="s">
        <v>152</v>
      </c>
      <c r="H120" s="128" t="s">
        <v>152</v>
      </c>
      <c r="I120" s="128" t="s">
        <v>30</v>
      </c>
      <c r="J120" s="128" t="s">
        <v>152</v>
      </c>
      <c r="K120" s="128" t="s">
        <v>152</v>
      </c>
      <c r="L120" s="128" t="s">
        <v>152</v>
      </c>
      <c r="M120" s="128" t="s">
        <v>152</v>
      </c>
      <c r="N120" s="128" t="s">
        <v>152</v>
      </c>
      <c r="O120" s="241"/>
      <c r="P120" s="242"/>
      <c r="Q120" s="78" t="s">
        <v>30</v>
      </c>
    </row>
    <row r="121" spans="2:17" ht="30" x14ac:dyDescent="0.25">
      <c r="B121" s="142" t="s">
        <v>211</v>
      </c>
      <c r="C121" s="133" t="s">
        <v>159</v>
      </c>
      <c r="D121" s="127" t="s">
        <v>252</v>
      </c>
      <c r="E121" s="128">
        <v>50</v>
      </c>
      <c r="F121" s="128" t="s">
        <v>152</v>
      </c>
      <c r="G121" s="128" t="s">
        <v>152</v>
      </c>
      <c r="H121" s="128" t="s">
        <v>152</v>
      </c>
      <c r="I121" s="128" t="s">
        <v>30</v>
      </c>
      <c r="J121" s="128" t="s">
        <v>152</v>
      </c>
      <c r="K121" s="128" t="s">
        <v>152</v>
      </c>
      <c r="L121" s="128" t="s">
        <v>152</v>
      </c>
      <c r="M121" s="128" t="s">
        <v>152</v>
      </c>
      <c r="N121" s="128" t="s">
        <v>152</v>
      </c>
      <c r="O121" s="241"/>
      <c r="P121" s="242"/>
      <c r="Q121" s="78" t="s">
        <v>30</v>
      </c>
    </row>
    <row r="122" spans="2:17" ht="15.75" thickBot="1" x14ac:dyDescent="0.3"/>
    <row r="123" spans="2:17" ht="27" thickBot="1" x14ac:dyDescent="0.3">
      <c r="B123" s="260" t="s">
        <v>130</v>
      </c>
      <c r="C123" s="261"/>
      <c r="D123" s="261"/>
      <c r="E123" s="261"/>
      <c r="F123" s="261"/>
      <c r="G123" s="261"/>
      <c r="H123" s="261"/>
      <c r="I123" s="261"/>
      <c r="J123" s="261"/>
      <c r="K123" s="261"/>
      <c r="L123" s="261"/>
      <c r="M123" s="261"/>
      <c r="N123" s="262"/>
    </row>
    <row r="128" spans="2:17" ht="76.5" customHeight="1" x14ac:dyDescent="0.25">
      <c r="B128" s="51" t="s">
        <v>94</v>
      </c>
      <c r="C128" s="100" t="s">
        <v>131</v>
      </c>
      <c r="D128" s="51" t="s">
        <v>132</v>
      </c>
      <c r="E128" s="51" t="s">
        <v>55</v>
      </c>
      <c r="F128" s="51" t="s">
        <v>57</v>
      </c>
      <c r="G128" s="51" t="s">
        <v>58</v>
      </c>
      <c r="H128" s="51" t="s">
        <v>59</v>
      </c>
      <c r="I128" s="51" t="s">
        <v>56</v>
      </c>
      <c r="J128" s="249" t="s">
        <v>60</v>
      </c>
      <c r="K128" s="250"/>
      <c r="L128" s="251"/>
      <c r="M128" s="51" t="s">
        <v>20</v>
      </c>
      <c r="N128" s="51" t="s">
        <v>133</v>
      </c>
      <c r="O128" s="51" t="s">
        <v>134</v>
      </c>
      <c r="P128" s="249" t="s">
        <v>96</v>
      </c>
      <c r="Q128" s="251"/>
    </row>
    <row r="129" spans="2:17" s="159" customFormat="1" ht="41.25" customHeight="1" x14ac:dyDescent="0.25">
      <c r="B129" s="160"/>
      <c r="C129" s="160"/>
      <c r="D129" s="160"/>
      <c r="E129" s="160"/>
      <c r="F129" s="160"/>
      <c r="G129" s="160"/>
      <c r="H129" s="160"/>
      <c r="I129" s="160"/>
      <c r="J129" s="163" t="s">
        <v>416</v>
      </c>
      <c r="K129" s="158" t="s">
        <v>417</v>
      </c>
      <c r="L129" s="163" t="s">
        <v>418</v>
      </c>
      <c r="M129" s="160"/>
      <c r="N129" s="160"/>
      <c r="O129" s="160"/>
      <c r="P129" s="161"/>
      <c r="Q129" s="162"/>
    </row>
    <row r="130" spans="2:17" ht="177" customHeight="1" x14ac:dyDescent="0.25">
      <c r="B130" s="68" t="s">
        <v>135</v>
      </c>
      <c r="C130" s="149" t="s">
        <v>215</v>
      </c>
      <c r="D130" s="129" t="s">
        <v>268</v>
      </c>
      <c r="E130" s="129">
        <v>30355415</v>
      </c>
      <c r="F130" s="129" t="s">
        <v>291</v>
      </c>
      <c r="G130" s="129" t="s">
        <v>292</v>
      </c>
      <c r="H130" s="129" t="s">
        <v>293</v>
      </c>
      <c r="I130" s="52" t="s">
        <v>401</v>
      </c>
      <c r="J130" s="143" t="s">
        <v>294</v>
      </c>
      <c r="K130" s="146" t="s">
        <v>403</v>
      </c>
      <c r="L130" s="143" t="s">
        <v>295</v>
      </c>
      <c r="M130" s="52" t="s">
        <v>30</v>
      </c>
      <c r="N130" s="52" t="s">
        <v>31</v>
      </c>
      <c r="O130" s="129" t="s">
        <v>30</v>
      </c>
      <c r="P130" s="238" t="s">
        <v>461</v>
      </c>
      <c r="Q130" s="239"/>
    </row>
    <row r="131" spans="2:17" ht="119.25" customHeight="1" x14ac:dyDescent="0.25">
      <c r="B131" s="68" t="s">
        <v>135</v>
      </c>
      <c r="C131" s="149" t="s">
        <v>215</v>
      </c>
      <c r="D131" s="129" t="s">
        <v>269</v>
      </c>
      <c r="E131" s="129">
        <v>25101342</v>
      </c>
      <c r="F131" s="129" t="s">
        <v>296</v>
      </c>
      <c r="G131" s="129" t="s">
        <v>297</v>
      </c>
      <c r="H131" s="129" t="s">
        <v>298</v>
      </c>
      <c r="I131" s="52" t="s">
        <v>401</v>
      </c>
      <c r="J131" s="144" t="s">
        <v>299</v>
      </c>
      <c r="K131" s="143" t="s">
        <v>300</v>
      </c>
      <c r="L131" s="155" t="s">
        <v>303</v>
      </c>
      <c r="M131" s="52" t="s">
        <v>30</v>
      </c>
      <c r="N131" s="52" t="s">
        <v>30</v>
      </c>
      <c r="O131" s="129" t="s">
        <v>30</v>
      </c>
      <c r="P131" s="238" t="s">
        <v>461</v>
      </c>
      <c r="Q131" s="239"/>
    </row>
    <row r="132" spans="2:17" ht="43.5" customHeight="1" x14ac:dyDescent="0.25">
      <c r="B132" s="68" t="s">
        <v>135</v>
      </c>
      <c r="C132" s="149" t="s">
        <v>215</v>
      </c>
      <c r="D132" s="129" t="s">
        <v>270</v>
      </c>
      <c r="E132" s="129">
        <v>25113199</v>
      </c>
      <c r="F132" s="129" t="s">
        <v>296</v>
      </c>
      <c r="G132" s="68" t="s">
        <v>301</v>
      </c>
      <c r="H132" s="129" t="s">
        <v>302</v>
      </c>
      <c r="I132" s="52" t="s">
        <v>401</v>
      </c>
      <c r="J132" s="144" t="s">
        <v>304</v>
      </c>
      <c r="K132" s="143" t="s">
        <v>305</v>
      </c>
      <c r="L132" s="144" t="s">
        <v>306</v>
      </c>
      <c r="M132" s="52" t="s">
        <v>30</v>
      </c>
      <c r="N132" s="52" t="s">
        <v>30</v>
      </c>
      <c r="O132" s="129" t="s">
        <v>30</v>
      </c>
      <c r="P132" s="238" t="s">
        <v>461</v>
      </c>
      <c r="Q132" s="239"/>
    </row>
    <row r="133" spans="2:17" ht="108.75" customHeight="1" x14ac:dyDescent="0.25">
      <c r="B133" s="68" t="s">
        <v>135</v>
      </c>
      <c r="C133" s="149" t="s">
        <v>215</v>
      </c>
      <c r="D133" s="129" t="s">
        <v>271</v>
      </c>
      <c r="E133" s="129">
        <v>30373579</v>
      </c>
      <c r="F133" s="129" t="s">
        <v>307</v>
      </c>
      <c r="G133" s="129" t="s">
        <v>308</v>
      </c>
      <c r="H133" s="129" t="s">
        <v>309</v>
      </c>
      <c r="I133" s="52" t="s">
        <v>401</v>
      </c>
      <c r="J133" s="144" t="s">
        <v>310</v>
      </c>
      <c r="K133" s="143" t="s">
        <v>408</v>
      </c>
      <c r="L133" s="144" t="s">
        <v>311</v>
      </c>
      <c r="M133" s="52" t="s">
        <v>30</v>
      </c>
      <c r="N133" s="52" t="s">
        <v>30</v>
      </c>
      <c r="O133" s="129" t="s">
        <v>30</v>
      </c>
      <c r="P133" s="238" t="s">
        <v>461</v>
      </c>
      <c r="Q133" s="239"/>
    </row>
    <row r="134" spans="2:17" ht="91.5" customHeight="1" x14ac:dyDescent="0.25">
      <c r="B134" s="68" t="s">
        <v>135</v>
      </c>
      <c r="C134" s="149" t="s">
        <v>215</v>
      </c>
      <c r="D134" s="129" t="s">
        <v>272</v>
      </c>
      <c r="E134" s="129">
        <v>24369873</v>
      </c>
      <c r="F134" s="129" t="s">
        <v>296</v>
      </c>
      <c r="G134" s="129" t="s">
        <v>312</v>
      </c>
      <c r="H134" s="129" t="s">
        <v>313</v>
      </c>
      <c r="I134" s="52" t="s">
        <v>401</v>
      </c>
      <c r="J134" s="144" t="s">
        <v>323</v>
      </c>
      <c r="K134" s="143" t="s">
        <v>409</v>
      </c>
      <c r="L134" s="144" t="s">
        <v>314</v>
      </c>
      <c r="M134" s="52" t="s">
        <v>30</v>
      </c>
      <c r="N134" s="52" t="s">
        <v>30</v>
      </c>
      <c r="O134" s="129" t="s">
        <v>30</v>
      </c>
      <c r="P134" s="238" t="s">
        <v>461</v>
      </c>
      <c r="Q134" s="239"/>
    </row>
    <row r="135" spans="2:17" ht="76.5" customHeight="1" x14ac:dyDescent="0.25">
      <c r="B135" s="68" t="s">
        <v>135</v>
      </c>
      <c r="C135" s="149" t="s">
        <v>215</v>
      </c>
      <c r="D135" s="129" t="s">
        <v>273</v>
      </c>
      <c r="E135" s="129">
        <v>1094892532</v>
      </c>
      <c r="F135" s="129" t="s">
        <v>291</v>
      </c>
      <c r="G135" s="129" t="s">
        <v>315</v>
      </c>
      <c r="H135" s="129" t="s">
        <v>316</v>
      </c>
      <c r="I135" s="52" t="s">
        <v>401</v>
      </c>
      <c r="J135" s="144" t="s">
        <v>317</v>
      </c>
      <c r="K135" s="143" t="s">
        <v>410</v>
      </c>
      <c r="L135" s="144" t="s">
        <v>318</v>
      </c>
      <c r="M135" s="52" t="s">
        <v>30</v>
      </c>
      <c r="N135" s="52" t="s">
        <v>30</v>
      </c>
      <c r="O135" s="129" t="s">
        <v>30</v>
      </c>
      <c r="P135" s="238" t="s">
        <v>461</v>
      </c>
      <c r="Q135" s="239"/>
    </row>
    <row r="136" spans="2:17" ht="33.75" customHeight="1" x14ac:dyDescent="0.25">
      <c r="B136" s="68" t="s">
        <v>135</v>
      </c>
      <c r="C136" s="149" t="s">
        <v>215</v>
      </c>
      <c r="D136" s="129" t="s">
        <v>319</v>
      </c>
      <c r="E136" s="129">
        <v>15958704</v>
      </c>
      <c r="F136" s="129" t="s">
        <v>320</v>
      </c>
      <c r="G136" s="129" t="s">
        <v>321</v>
      </c>
      <c r="H136" s="129" t="s">
        <v>322</v>
      </c>
      <c r="I136" s="52" t="s">
        <v>401</v>
      </c>
      <c r="J136" s="144" t="s">
        <v>324</v>
      </c>
      <c r="K136" s="143" t="s">
        <v>411</v>
      </c>
      <c r="L136" s="144" t="s">
        <v>325</v>
      </c>
      <c r="M136" s="52" t="s">
        <v>30</v>
      </c>
      <c r="N136" s="52" t="s">
        <v>30</v>
      </c>
      <c r="O136" s="129" t="s">
        <v>30</v>
      </c>
      <c r="P136" s="238" t="s">
        <v>461</v>
      </c>
      <c r="Q136" s="239"/>
    </row>
    <row r="137" spans="2:17" ht="45.75" customHeight="1" x14ac:dyDescent="0.25">
      <c r="B137" s="68" t="s">
        <v>135</v>
      </c>
      <c r="C137" s="149" t="s">
        <v>215</v>
      </c>
      <c r="D137" s="129" t="s">
        <v>274</v>
      </c>
      <c r="E137" s="129">
        <v>1053799211</v>
      </c>
      <c r="F137" s="129" t="s">
        <v>291</v>
      </c>
      <c r="G137" s="129" t="s">
        <v>292</v>
      </c>
      <c r="H137" s="129" t="s">
        <v>326</v>
      </c>
      <c r="I137" s="52" t="s">
        <v>401</v>
      </c>
      <c r="J137" s="144" t="s">
        <v>299</v>
      </c>
      <c r="K137" s="143" t="s">
        <v>327</v>
      </c>
      <c r="L137" s="144" t="s">
        <v>328</v>
      </c>
      <c r="M137" s="52" t="s">
        <v>30</v>
      </c>
      <c r="N137" s="52" t="s">
        <v>30</v>
      </c>
      <c r="O137" s="129" t="s">
        <v>30</v>
      </c>
      <c r="P137" s="238" t="s">
        <v>461</v>
      </c>
      <c r="Q137" s="239"/>
    </row>
    <row r="138" spans="2:17" ht="45.75" customHeight="1" x14ac:dyDescent="0.25">
      <c r="B138" s="68" t="s">
        <v>136</v>
      </c>
      <c r="C138" s="149" t="s">
        <v>267</v>
      </c>
      <c r="D138" s="129" t="s">
        <v>275</v>
      </c>
      <c r="E138" s="129">
        <v>1056300326</v>
      </c>
      <c r="F138" s="129" t="s">
        <v>329</v>
      </c>
      <c r="G138" s="129" t="s">
        <v>292</v>
      </c>
      <c r="H138" s="129" t="s">
        <v>330</v>
      </c>
      <c r="I138" s="52" t="s">
        <v>402</v>
      </c>
      <c r="J138" s="144" t="s">
        <v>331</v>
      </c>
      <c r="K138" s="143" t="s">
        <v>332</v>
      </c>
      <c r="L138" s="144" t="s">
        <v>333</v>
      </c>
      <c r="M138" s="52" t="s">
        <v>30</v>
      </c>
      <c r="N138" s="52" t="s">
        <v>30</v>
      </c>
      <c r="O138" s="129" t="s">
        <v>30</v>
      </c>
      <c r="P138" s="236"/>
      <c r="Q138" s="236"/>
    </row>
    <row r="139" spans="2:17" ht="45" customHeight="1" x14ac:dyDescent="0.25">
      <c r="B139" s="68" t="s">
        <v>136</v>
      </c>
      <c r="C139" s="149" t="s">
        <v>267</v>
      </c>
      <c r="D139" s="129" t="s">
        <v>276</v>
      </c>
      <c r="E139" s="129">
        <v>1053809999</v>
      </c>
      <c r="F139" s="129" t="s">
        <v>329</v>
      </c>
      <c r="G139" s="129" t="s">
        <v>292</v>
      </c>
      <c r="H139" s="129" t="s">
        <v>334</v>
      </c>
      <c r="I139" s="52" t="s">
        <v>402</v>
      </c>
      <c r="J139" s="144" t="s">
        <v>335</v>
      </c>
      <c r="K139" s="143" t="s">
        <v>404</v>
      </c>
      <c r="L139" s="144" t="s">
        <v>336</v>
      </c>
      <c r="M139" s="52" t="s">
        <v>30</v>
      </c>
      <c r="N139" s="129" t="s">
        <v>31</v>
      </c>
      <c r="O139" s="129" t="s">
        <v>30</v>
      </c>
      <c r="P139" s="236" t="s">
        <v>407</v>
      </c>
      <c r="Q139" s="236"/>
    </row>
    <row r="140" spans="2:17" ht="45.75" customHeight="1" x14ac:dyDescent="0.25">
      <c r="B140" s="68" t="s">
        <v>136</v>
      </c>
      <c r="C140" s="149" t="s">
        <v>267</v>
      </c>
      <c r="D140" s="129" t="s">
        <v>277</v>
      </c>
      <c r="E140" s="129">
        <v>24336487</v>
      </c>
      <c r="F140" s="129" t="s">
        <v>291</v>
      </c>
      <c r="G140" s="129" t="s">
        <v>292</v>
      </c>
      <c r="H140" s="129" t="s">
        <v>337</v>
      </c>
      <c r="I140" s="52" t="s">
        <v>401</v>
      </c>
      <c r="J140" s="144" t="s">
        <v>299</v>
      </c>
      <c r="K140" s="143" t="s">
        <v>405</v>
      </c>
      <c r="L140" s="144" t="s">
        <v>338</v>
      </c>
      <c r="M140" s="52" t="s">
        <v>30</v>
      </c>
      <c r="N140" s="131" t="s">
        <v>30</v>
      </c>
      <c r="O140" s="129" t="s">
        <v>30</v>
      </c>
      <c r="P140" s="238" t="s">
        <v>461</v>
      </c>
      <c r="Q140" s="239"/>
    </row>
    <row r="141" spans="2:17" ht="33.6" customHeight="1" x14ac:dyDescent="0.25">
      <c r="B141" s="68" t="s">
        <v>136</v>
      </c>
      <c r="C141" s="149" t="s">
        <v>267</v>
      </c>
      <c r="D141" s="129" t="s">
        <v>278</v>
      </c>
      <c r="E141" s="129">
        <v>1109296231</v>
      </c>
      <c r="F141" s="129" t="s">
        <v>320</v>
      </c>
      <c r="G141" s="129" t="s">
        <v>321</v>
      </c>
      <c r="H141" s="145" t="s">
        <v>339</v>
      </c>
      <c r="I141" s="52" t="s">
        <v>401</v>
      </c>
      <c r="J141" s="144" t="s">
        <v>299</v>
      </c>
      <c r="K141" s="143" t="s">
        <v>412</v>
      </c>
      <c r="L141" s="144" t="s">
        <v>338</v>
      </c>
      <c r="M141" s="52" t="s">
        <v>30</v>
      </c>
      <c r="N141" s="131" t="s">
        <v>31</v>
      </c>
      <c r="O141" s="129" t="s">
        <v>30</v>
      </c>
      <c r="P141" s="238" t="s">
        <v>461</v>
      </c>
      <c r="Q141" s="239"/>
    </row>
    <row r="142" spans="2:17" ht="73.5" customHeight="1" x14ac:dyDescent="0.25">
      <c r="B142" s="68" t="s">
        <v>136</v>
      </c>
      <c r="C142" s="149" t="s">
        <v>267</v>
      </c>
      <c r="D142" s="129" t="s">
        <v>279</v>
      </c>
      <c r="E142" s="129">
        <v>25101388</v>
      </c>
      <c r="F142" s="129" t="s">
        <v>329</v>
      </c>
      <c r="G142" s="129" t="s">
        <v>292</v>
      </c>
      <c r="H142" s="129" t="s">
        <v>340</v>
      </c>
      <c r="I142" s="52" t="s">
        <v>402</v>
      </c>
      <c r="J142" s="144" t="s">
        <v>343</v>
      </c>
      <c r="K142" s="143" t="s">
        <v>342</v>
      </c>
      <c r="L142" s="144" t="s">
        <v>341</v>
      </c>
      <c r="M142" s="52" t="s">
        <v>30</v>
      </c>
      <c r="N142" s="131" t="s">
        <v>30</v>
      </c>
      <c r="O142" s="129" t="s">
        <v>30</v>
      </c>
      <c r="P142" s="236"/>
      <c r="Q142" s="236"/>
    </row>
    <row r="143" spans="2:17" ht="32.25" customHeight="1" x14ac:dyDescent="0.25">
      <c r="B143" s="68" t="s">
        <v>136</v>
      </c>
      <c r="C143" s="149" t="s">
        <v>267</v>
      </c>
      <c r="D143" s="129" t="s">
        <v>280</v>
      </c>
      <c r="E143" s="129">
        <v>1053780594</v>
      </c>
      <c r="F143" s="129" t="s">
        <v>291</v>
      </c>
      <c r="G143" s="129" t="s">
        <v>292</v>
      </c>
      <c r="H143" s="129" t="s">
        <v>344</v>
      </c>
      <c r="I143" s="52" t="s">
        <v>401</v>
      </c>
      <c r="J143" s="144" t="s">
        <v>299</v>
      </c>
      <c r="K143" s="143" t="s">
        <v>345</v>
      </c>
      <c r="L143" s="144" t="s">
        <v>338</v>
      </c>
      <c r="M143" s="52" t="s">
        <v>30</v>
      </c>
      <c r="N143" s="131" t="s">
        <v>30</v>
      </c>
      <c r="O143" s="129" t="s">
        <v>30</v>
      </c>
      <c r="P143" s="238" t="s">
        <v>461</v>
      </c>
      <c r="Q143" s="239"/>
    </row>
    <row r="144" spans="2:17" ht="40.5" customHeight="1" x14ac:dyDescent="0.25">
      <c r="B144" s="68" t="s">
        <v>136</v>
      </c>
      <c r="C144" s="149" t="s">
        <v>267</v>
      </c>
      <c r="D144" s="129" t="s">
        <v>281</v>
      </c>
      <c r="E144" s="129">
        <v>30231595</v>
      </c>
      <c r="F144" s="129" t="s">
        <v>291</v>
      </c>
      <c r="G144" s="129" t="s">
        <v>292</v>
      </c>
      <c r="H144" s="144" t="s">
        <v>346</v>
      </c>
      <c r="I144" s="52" t="s">
        <v>401</v>
      </c>
      <c r="J144" s="144" t="s">
        <v>299</v>
      </c>
      <c r="K144" s="143" t="s">
        <v>413</v>
      </c>
      <c r="L144" s="144" t="s">
        <v>338</v>
      </c>
      <c r="M144" s="52" t="s">
        <v>30</v>
      </c>
      <c r="N144" s="131" t="s">
        <v>30</v>
      </c>
      <c r="O144" s="129" t="s">
        <v>30</v>
      </c>
      <c r="P144" s="238" t="s">
        <v>461</v>
      </c>
      <c r="Q144" s="239"/>
    </row>
    <row r="145" spans="2:17" ht="57.75" customHeight="1" x14ac:dyDescent="0.25">
      <c r="B145" s="68" t="s">
        <v>136</v>
      </c>
      <c r="C145" s="149" t="s">
        <v>267</v>
      </c>
      <c r="D145" s="129" t="s">
        <v>282</v>
      </c>
      <c r="E145" s="129">
        <v>1058817057</v>
      </c>
      <c r="F145" s="129" t="s">
        <v>329</v>
      </c>
      <c r="G145" s="129" t="s">
        <v>292</v>
      </c>
      <c r="H145" s="129" t="s">
        <v>348</v>
      </c>
      <c r="I145" s="52" t="s">
        <v>402</v>
      </c>
      <c r="J145" s="144" t="s">
        <v>299</v>
      </c>
      <c r="K145" s="143" t="s">
        <v>414</v>
      </c>
      <c r="L145" s="144" t="s">
        <v>338</v>
      </c>
      <c r="M145" s="52" t="s">
        <v>30</v>
      </c>
      <c r="N145" s="129" t="s">
        <v>30</v>
      </c>
      <c r="O145" s="129" t="s">
        <v>30</v>
      </c>
      <c r="P145" s="236"/>
      <c r="Q145" s="236"/>
    </row>
    <row r="146" spans="2:17" ht="33.6" customHeight="1" x14ac:dyDescent="0.25">
      <c r="B146" s="68" t="s">
        <v>136</v>
      </c>
      <c r="C146" s="149" t="s">
        <v>267</v>
      </c>
      <c r="D146" s="129" t="s">
        <v>283</v>
      </c>
      <c r="E146" s="129">
        <v>1053778961</v>
      </c>
      <c r="F146" s="129" t="s">
        <v>329</v>
      </c>
      <c r="G146" s="129" t="s">
        <v>292</v>
      </c>
      <c r="H146" s="129" t="s">
        <v>349</v>
      </c>
      <c r="I146" s="52" t="s">
        <v>402</v>
      </c>
      <c r="J146" s="144" t="s">
        <v>299</v>
      </c>
      <c r="K146" s="156">
        <v>41956</v>
      </c>
      <c r="L146" s="144" t="s">
        <v>338</v>
      </c>
      <c r="M146" s="52" t="s">
        <v>30</v>
      </c>
      <c r="N146" s="129" t="s">
        <v>31</v>
      </c>
      <c r="O146" s="129" t="s">
        <v>30</v>
      </c>
      <c r="P146" s="240" t="s">
        <v>407</v>
      </c>
      <c r="Q146" s="240"/>
    </row>
    <row r="147" spans="2:17" ht="30" customHeight="1" x14ac:dyDescent="0.25">
      <c r="B147" s="68" t="s">
        <v>136</v>
      </c>
      <c r="C147" s="149" t="s">
        <v>267</v>
      </c>
      <c r="D147" s="129" t="s">
        <v>284</v>
      </c>
      <c r="E147" s="129">
        <v>30307923</v>
      </c>
      <c r="F147" s="129" t="s">
        <v>291</v>
      </c>
      <c r="G147" s="129" t="s">
        <v>292</v>
      </c>
      <c r="H147" s="129" t="s">
        <v>350</v>
      </c>
      <c r="I147" s="52" t="s">
        <v>401</v>
      </c>
      <c r="J147" s="144" t="s">
        <v>351</v>
      </c>
      <c r="K147" s="143" t="s">
        <v>352</v>
      </c>
      <c r="L147" s="144" t="s">
        <v>338</v>
      </c>
      <c r="M147" s="52" t="s">
        <v>30</v>
      </c>
      <c r="N147" s="129" t="s">
        <v>30</v>
      </c>
      <c r="O147" s="129" t="s">
        <v>30</v>
      </c>
      <c r="P147" s="238" t="s">
        <v>461</v>
      </c>
      <c r="Q147" s="239"/>
    </row>
    <row r="148" spans="2:17" ht="45" customHeight="1" x14ac:dyDescent="0.25">
      <c r="B148" s="68" t="s">
        <v>136</v>
      </c>
      <c r="C148" s="149" t="s">
        <v>267</v>
      </c>
      <c r="D148" s="129" t="s">
        <v>285</v>
      </c>
      <c r="E148" s="129">
        <v>1109292750</v>
      </c>
      <c r="F148" s="129" t="s">
        <v>291</v>
      </c>
      <c r="G148" s="129" t="s">
        <v>292</v>
      </c>
      <c r="H148" s="129" t="s">
        <v>356</v>
      </c>
      <c r="I148" s="52" t="s">
        <v>401</v>
      </c>
      <c r="J148" s="144" t="s">
        <v>299</v>
      </c>
      <c r="K148" s="143" t="s">
        <v>347</v>
      </c>
      <c r="L148" s="144" t="s">
        <v>338</v>
      </c>
      <c r="M148" s="52" t="s">
        <v>30</v>
      </c>
      <c r="N148" s="129" t="s">
        <v>30</v>
      </c>
      <c r="O148" s="129" t="s">
        <v>30</v>
      </c>
      <c r="P148" s="238" t="s">
        <v>461</v>
      </c>
      <c r="Q148" s="239"/>
    </row>
    <row r="149" spans="2:17" ht="47.25" customHeight="1" x14ac:dyDescent="0.25">
      <c r="B149" s="68" t="s">
        <v>136</v>
      </c>
      <c r="C149" s="149" t="s">
        <v>267</v>
      </c>
      <c r="D149" s="129" t="s">
        <v>286</v>
      </c>
      <c r="E149" s="129">
        <v>30373875</v>
      </c>
      <c r="F149" s="129" t="s">
        <v>360</v>
      </c>
      <c r="G149" s="129" t="s">
        <v>321</v>
      </c>
      <c r="H149" s="147" t="s">
        <v>357</v>
      </c>
      <c r="I149" s="52" t="s">
        <v>401</v>
      </c>
      <c r="J149" s="144" t="s">
        <v>353</v>
      </c>
      <c r="K149" s="143" t="s">
        <v>354</v>
      </c>
      <c r="L149" s="144" t="s">
        <v>355</v>
      </c>
      <c r="M149" s="52" t="s">
        <v>30</v>
      </c>
      <c r="N149" s="129" t="s">
        <v>30</v>
      </c>
      <c r="O149" s="129" t="s">
        <v>30</v>
      </c>
      <c r="P149" s="238" t="s">
        <v>461</v>
      </c>
      <c r="Q149" s="239"/>
    </row>
    <row r="150" spans="2:17" ht="44.25" customHeight="1" x14ac:dyDescent="0.25">
      <c r="B150" s="68" t="s">
        <v>136</v>
      </c>
      <c r="C150" s="149" t="s">
        <v>267</v>
      </c>
      <c r="D150" s="129" t="s">
        <v>287</v>
      </c>
      <c r="E150" s="129">
        <v>25101113</v>
      </c>
      <c r="F150" s="129" t="s">
        <v>329</v>
      </c>
      <c r="G150" s="129" t="s">
        <v>292</v>
      </c>
      <c r="H150" s="147" t="s">
        <v>358</v>
      </c>
      <c r="I150" s="52" t="s">
        <v>402</v>
      </c>
      <c r="J150" s="144" t="s">
        <v>299</v>
      </c>
      <c r="K150" s="143" t="s">
        <v>345</v>
      </c>
      <c r="L150" s="144" t="s">
        <v>338</v>
      </c>
      <c r="M150" s="52" t="s">
        <v>30</v>
      </c>
      <c r="N150" s="129" t="s">
        <v>30</v>
      </c>
      <c r="O150" s="129" t="s">
        <v>30</v>
      </c>
      <c r="P150" s="236"/>
      <c r="Q150" s="236"/>
    </row>
    <row r="151" spans="2:17" ht="45.75" customHeight="1" x14ac:dyDescent="0.25">
      <c r="B151" s="68" t="s">
        <v>136</v>
      </c>
      <c r="C151" s="149" t="s">
        <v>267</v>
      </c>
      <c r="D151" s="129" t="s">
        <v>288</v>
      </c>
      <c r="E151" s="129">
        <v>1053772195</v>
      </c>
      <c r="F151" s="129" t="s">
        <v>291</v>
      </c>
      <c r="G151" s="129" t="s">
        <v>292</v>
      </c>
      <c r="H151" s="129" t="s">
        <v>359</v>
      </c>
      <c r="I151" s="52" t="s">
        <v>401</v>
      </c>
      <c r="J151" s="144" t="s">
        <v>299</v>
      </c>
      <c r="K151" s="63" t="s">
        <v>413</v>
      </c>
      <c r="L151" s="63" t="s">
        <v>338</v>
      </c>
      <c r="M151" s="52" t="s">
        <v>30</v>
      </c>
      <c r="N151" s="129" t="s">
        <v>30</v>
      </c>
      <c r="O151" s="129" t="s">
        <v>30</v>
      </c>
      <c r="P151" s="238" t="s">
        <v>461</v>
      </c>
      <c r="Q151" s="239"/>
    </row>
    <row r="152" spans="2:17" ht="48" customHeight="1" x14ac:dyDescent="0.25">
      <c r="B152" s="68" t="s">
        <v>136</v>
      </c>
      <c r="C152" s="149" t="s">
        <v>267</v>
      </c>
      <c r="D152" s="129" t="s">
        <v>289</v>
      </c>
      <c r="E152" s="129">
        <v>1060266620</v>
      </c>
      <c r="F152" s="129" t="s">
        <v>360</v>
      </c>
      <c r="G152" s="129" t="s">
        <v>321</v>
      </c>
      <c r="H152" s="129" t="s">
        <v>361</v>
      </c>
      <c r="I152" s="52" t="s">
        <v>401</v>
      </c>
      <c r="J152" s="144" t="s">
        <v>362</v>
      </c>
      <c r="K152" s="143" t="s">
        <v>363</v>
      </c>
      <c r="L152" s="144" t="s">
        <v>364</v>
      </c>
      <c r="M152" s="52" t="s">
        <v>30</v>
      </c>
      <c r="N152" s="129" t="s">
        <v>30</v>
      </c>
      <c r="O152" s="129" t="s">
        <v>30</v>
      </c>
      <c r="P152" s="238" t="s">
        <v>461</v>
      </c>
      <c r="Q152" s="239"/>
    </row>
    <row r="153" spans="2:17" ht="51" customHeight="1" x14ac:dyDescent="0.25">
      <c r="B153" s="68" t="s">
        <v>136</v>
      </c>
      <c r="C153" s="149" t="s">
        <v>267</v>
      </c>
      <c r="D153" s="129" t="s">
        <v>290</v>
      </c>
      <c r="E153" s="129">
        <v>3103931224</v>
      </c>
      <c r="F153" s="129" t="s">
        <v>329</v>
      </c>
      <c r="G153" s="129" t="s">
        <v>292</v>
      </c>
      <c r="H153" s="129" t="s">
        <v>365</v>
      </c>
      <c r="I153" s="52" t="s">
        <v>402</v>
      </c>
      <c r="J153" s="144" t="s">
        <v>366</v>
      </c>
      <c r="K153" s="144" t="s">
        <v>415</v>
      </c>
      <c r="L153" s="144" t="s">
        <v>367</v>
      </c>
      <c r="M153" s="52" t="s">
        <v>30</v>
      </c>
      <c r="N153" s="129" t="s">
        <v>30</v>
      </c>
      <c r="O153" s="129" t="s">
        <v>30</v>
      </c>
      <c r="P153" s="236"/>
      <c r="Q153" s="236"/>
    </row>
    <row r="154" spans="2:17" ht="33.6" customHeight="1" x14ac:dyDescent="0.25">
      <c r="B154" s="134"/>
      <c r="C154" s="157"/>
      <c r="D154" s="135"/>
      <c r="E154" s="135"/>
      <c r="F154" s="135"/>
      <c r="G154" s="135"/>
      <c r="H154" s="135"/>
      <c r="I154" s="136"/>
      <c r="J154" s="137"/>
      <c r="K154" s="138"/>
      <c r="L154" s="138"/>
      <c r="M154" s="6"/>
      <c r="N154" s="6"/>
      <c r="O154" s="6"/>
      <c r="P154" s="139"/>
      <c r="Q154" s="139"/>
    </row>
    <row r="156" spans="2:17" ht="15.75" thickBot="1" x14ac:dyDescent="0.3"/>
    <row r="157" spans="2:17" ht="27" thickBot="1" x14ac:dyDescent="0.3">
      <c r="B157" s="260" t="s">
        <v>138</v>
      </c>
      <c r="C157" s="261"/>
      <c r="D157" s="261"/>
      <c r="E157" s="261"/>
      <c r="F157" s="261"/>
      <c r="G157" s="261"/>
      <c r="H157" s="261"/>
      <c r="I157" s="261"/>
      <c r="J157" s="261"/>
      <c r="K157" s="261"/>
      <c r="L157" s="261"/>
      <c r="M157" s="261"/>
      <c r="N157" s="262"/>
    </row>
    <row r="160" spans="2:17" ht="46.35" customHeight="1" x14ac:dyDescent="0.25">
      <c r="B160" s="62" t="s">
        <v>126</v>
      </c>
      <c r="C160" s="100" t="s">
        <v>139</v>
      </c>
      <c r="D160" s="249" t="s">
        <v>96</v>
      </c>
      <c r="E160" s="251"/>
    </row>
    <row r="161" spans="1:26" ht="47.1" customHeight="1" x14ac:dyDescent="0.25">
      <c r="B161" s="63" t="s">
        <v>368</v>
      </c>
      <c r="C161" s="101" t="s">
        <v>153</v>
      </c>
      <c r="D161" s="236"/>
      <c r="E161" s="236"/>
    </row>
    <row r="164" spans="1:26" ht="26.25" x14ac:dyDescent="0.25">
      <c r="B164" s="258" t="s">
        <v>65</v>
      </c>
      <c r="C164" s="259"/>
      <c r="D164" s="259"/>
      <c r="E164" s="259"/>
      <c r="F164" s="259"/>
      <c r="G164" s="259"/>
      <c r="H164" s="259"/>
      <c r="I164" s="259"/>
      <c r="J164" s="259"/>
      <c r="K164" s="259"/>
      <c r="L164" s="259"/>
      <c r="M164" s="259"/>
      <c r="N164" s="259"/>
      <c r="O164" s="259"/>
      <c r="P164" s="259"/>
    </row>
    <row r="166" spans="1:26" ht="15.75" thickBot="1" x14ac:dyDescent="0.3"/>
    <row r="167" spans="1:26" ht="27" thickBot="1" x14ac:dyDescent="0.3">
      <c r="B167" s="260" t="s">
        <v>146</v>
      </c>
      <c r="C167" s="261"/>
      <c r="D167" s="261"/>
      <c r="E167" s="261"/>
      <c r="F167" s="261"/>
      <c r="G167" s="261"/>
      <c r="H167" s="261"/>
      <c r="I167" s="261"/>
      <c r="J167" s="261"/>
      <c r="K167" s="261"/>
      <c r="L167" s="261"/>
      <c r="M167" s="261"/>
      <c r="N167" s="262"/>
    </row>
    <row r="169" spans="1:26" ht="15.75" thickBot="1" x14ac:dyDescent="0.3">
      <c r="M169" s="59"/>
      <c r="N169" s="59"/>
    </row>
    <row r="170" spans="1:26" s="87" customFormat="1" ht="109.5" customHeight="1" x14ac:dyDescent="0.25">
      <c r="B170" s="98" t="s">
        <v>6</v>
      </c>
      <c r="C170" s="98" t="s">
        <v>7</v>
      </c>
      <c r="D170" s="98" t="s">
        <v>8</v>
      </c>
      <c r="E170" s="98" t="s">
        <v>137</v>
      </c>
      <c r="F170" s="98" t="s">
        <v>115</v>
      </c>
      <c r="G170" s="98" t="s">
        <v>42</v>
      </c>
      <c r="H170" s="98" t="s">
        <v>110</v>
      </c>
      <c r="I170" s="98" t="s">
        <v>103</v>
      </c>
      <c r="J170" s="98" t="s">
        <v>124</v>
      </c>
      <c r="K170" s="98" t="s">
        <v>63</v>
      </c>
      <c r="L170" s="98" t="s">
        <v>113</v>
      </c>
      <c r="M170" s="83" t="s">
        <v>119</v>
      </c>
      <c r="N170" s="98" t="s">
        <v>9</v>
      </c>
      <c r="O170" s="98" t="s">
        <v>129</v>
      </c>
      <c r="P170" s="99" t="s">
        <v>104</v>
      </c>
      <c r="Q170" s="99" t="s">
        <v>112</v>
      </c>
    </row>
    <row r="171" spans="1:26" s="93" customFormat="1" x14ac:dyDescent="0.25">
      <c r="A171" s="42">
        <v>1</v>
      </c>
      <c r="B171" s="94" t="s">
        <v>401</v>
      </c>
      <c r="C171" s="95"/>
      <c r="D171" s="94"/>
      <c r="E171" s="89"/>
      <c r="F171" s="90"/>
      <c r="G171" s="118"/>
      <c r="H171" s="97"/>
      <c r="I171" s="91"/>
      <c r="J171" s="91"/>
      <c r="K171" s="91"/>
      <c r="L171" s="91"/>
      <c r="M171" s="82"/>
      <c r="N171" s="82">
        <f>+M171*G171</f>
        <v>0</v>
      </c>
      <c r="O171" s="22"/>
      <c r="P171" s="22"/>
      <c r="Q171" s="119"/>
      <c r="R171" s="92"/>
      <c r="S171" s="92"/>
      <c r="T171" s="92"/>
      <c r="U171" s="92"/>
      <c r="V171" s="92"/>
      <c r="W171" s="92"/>
      <c r="X171" s="92"/>
      <c r="Y171" s="92"/>
      <c r="Z171" s="92"/>
    </row>
    <row r="172" spans="1:26" s="93" customFormat="1" x14ac:dyDescent="0.25">
      <c r="A172" s="42">
        <f>+A171+1</f>
        <v>2</v>
      </c>
      <c r="B172" s="94" t="s">
        <v>401</v>
      </c>
      <c r="C172" s="95"/>
      <c r="D172" s="94"/>
      <c r="E172" s="89"/>
      <c r="F172" s="90"/>
      <c r="G172" s="90"/>
      <c r="H172" s="90"/>
      <c r="I172" s="91"/>
      <c r="J172" s="91"/>
      <c r="K172" s="91"/>
      <c r="L172" s="91"/>
      <c r="M172" s="82"/>
      <c r="N172" s="82"/>
      <c r="O172" s="22"/>
      <c r="P172" s="22"/>
      <c r="Q172" s="119"/>
      <c r="R172" s="92"/>
      <c r="S172" s="92"/>
      <c r="T172" s="92"/>
      <c r="U172" s="92"/>
      <c r="V172" s="92"/>
      <c r="W172" s="92"/>
      <c r="X172" s="92"/>
      <c r="Y172" s="92"/>
      <c r="Z172" s="92"/>
    </row>
    <row r="173" spans="1:26" s="93" customFormat="1" x14ac:dyDescent="0.25">
      <c r="A173" s="42">
        <f t="shared" ref="A173:A178" si="1">+A172+1</f>
        <v>3</v>
      </c>
      <c r="B173" s="94" t="s">
        <v>401</v>
      </c>
      <c r="C173" s="95"/>
      <c r="D173" s="94"/>
      <c r="E173" s="89"/>
      <c r="F173" s="90"/>
      <c r="G173" s="90"/>
      <c r="H173" s="90"/>
      <c r="I173" s="91"/>
      <c r="J173" s="91"/>
      <c r="K173" s="91"/>
      <c r="L173" s="91"/>
      <c r="M173" s="82"/>
      <c r="N173" s="82"/>
      <c r="O173" s="22"/>
      <c r="P173" s="22"/>
      <c r="Q173" s="119"/>
      <c r="R173" s="92"/>
      <c r="S173" s="92"/>
      <c r="T173" s="92"/>
      <c r="U173" s="92"/>
      <c r="V173" s="92"/>
      <c r="W173" s="92"/>
      <c r="X173" s="92"/>
      <c r="Y173" s="92"/>
      <c r="Z173" s="92"/>
    </row>
    <row r="174" spans="1:26" s="93" customFormat="1" x14ac:dyDescent="0.25">
      <c r="A174" s="42">
        <f t="shared" si="1"/>
        <v>4</v>
      </c>
      <c r="B174" s="94" t="s">
        <v>401</v>
      </c>
      <c r="C174" s="95"/>
      <c r="D174" s="94"/>
      <c r="E174" s="89"/>
      <c r="F174" s="90"/>
      <c r="G174" s="90"/>
      <c r="H174" s="90"/>
      <c r="I174" s="91"/>
      <c r="J174" s="91"/>
      <c r="K174" s="91"/>
      <c r="L174" s="91"/>
      <c r="M174" s="82"/>
      <c r="N174" s="82"/>
      <c r="O174" s="22"/>
      <c r="P174" s="22"/>
      <c r="Q174" s="119"/>
      <c r="R174" s="92"/>
      <c r="S174" s="92"/>
      <c r="T174" s="92"/>
      <c r="U174" s="92"/>
      <c r="V174" s="92"/>
      <c r="W174" s="92"/>
      <c r="X174" s="92"/>
      <c r="Y174" s="92"/>
      <c r="Z174" s="92"/>
    </row>
    <row r="175" spans="1:26" s="93" customFormat="1" x14ac:dyDescent="0.25">
      <c r="A175" s="42">
        <f t="shared" si="1"/>
        <v>5</v>
      </c>
      <c r="B175" s="94" t="s">
        <v>401</v>
      </c>
      <c r="C175" s="95"/>
      <c r="D175" s="94"/>
      <c r="E175" s="89"/>
      <c r="F175" s="90"/>
      <c r="G175" s="90"/>
      <c r="H175" s="90"/>
      <c r="I175" s="91"/>
      <c r="J175" s="91"/>
      <c r="K175" s="91"/>
      <c r="L175" s="91"/>
      <c r="M175" s="82"/>
      <c r="N175" s="82"/>
      <c r="O175" s="22"/>
      <c r="P175" s="22"/>
      <c r="Q175" s="119"/>
      <c r="R175" s="92"/>
      <c r="S175" s="92"/>
      <c r="T175" s="92"/>
      <c r="U175" s="92"/>
      <c r="V175" s="92"/>
      <c r="W175" s="92"/>
      <c r="X175" s="92"/>
      <c r="Y175" s="92"/>
      <c r="Z175" s="92"/>
    </row>
    <row r="176" spans="1:26" s="93" customFormat="1" x14ac:dyDescent="0.25">
      <c r="A176" s="42">
        <f t="shared" si="1"/>
        <v>6</v>
      </c>
      <c r="B176" s="94" t="s">
        <v>401</v>
      </c>
      <c r="C176" s="95"/>
      <c r="D176" s="94"/>
      <c r="E176" s="89"/>
      <c r="F176" s="90"/>
      <c r="G176" s="90"/>
      <c r="H176" s="90"/>
      <c r="I176" s="91"/>
      <c r="J176" s="91"/>
      <c r="K176" s="91"/>
      <c r="L176" s="91"/>
      <c r="M176" s="82"/>
      <c r="N176" s="82"/>
      <c r="O176" s="22"/>
      <c r="P176" s="22"/>
      <c r="Q176" s="119"/>
      <c r="R176" s="92"/>
      <c r="S176" s="92"/>
      <c r="T176" s="92"/>
      <c r="U176" s="92"/>
      <c r="V176" s="92"/>
      <c r="W176" s="92"/>
      <c r="X176" s="92"/>
      <c r="Y176" s="92"/>
      <c r="Z176" s="92"/>
    </row>
    <row r="177" spans="1:26" s="93" customFormat="1" x14ac:dyDescent="0.25">
      <c r="A177" s="42">
        <f t="shared" si="1"/>
        <v>7</v>
      </c>
      <c r="B177" s="94" t="s">
        <v>401</v>
      </c>
      <c r="C177" s="95"/>
      <c r="D177" s="94"/>
      <c r="E177" s="89"/>
      <c r="F177" s="90"/>
      <c r="G177" s="90"/>
      <c r="H177" s="90"/>
      <c r="I177" s="91"/>
      <c r="J177" s="91"/>
      <c r="K177" s="91"/>
      <c r="L177" s="91"/>
      <c r="M177" s="82"/>
      <c r="N177" s="82"/>
      <c r="O177" s="22"/>
      <c r="P177" s="22"/>
      <c r="Q177" s="119"/>
      <c r="R177" s="92"/>
      <c r="S177" s="92"/>
      <c r="T177" s="92"/>
      <c r="U177" s="92"/>
      <c r="V177" s="92"/>
      <c r="W177" s="92"/>
      <c r="X177" s="92"/>
      <c r="Y177" s="92"/>
      <c r="Z177" s="92"/>
    </row>
    <row r="178" spans="1:26" s="93" customFormat="1" x14ac:dyDescent="0.25">
      <c r="A178" s="42">
        <f t="shared" si="1"/>
        <v>8</v>
      </c>
      <c r="B178" s="94"/>
      <c r="C178" s="95"/>
      <c r="D178" s="94"/>
      <c r="E178" s="89"/>
      <c r="F178" s="90"/>
      <c r="G178" s="90"/>
      <c r="H178" s="90"/>
      <c r="I178" s="91"/>
      <c r="J178" s="91"/>
      <c r="K178" s="91"/>
      <c r="L178" s="91"/>
      <c r="M178" s="82"/>
      <c r="N178" s="82"/>
      <c r="O178" s="22"/>
      <c r="P178" s="22"/>
      <c r="Q178" s="119"/>
      <c r="R178" s="92"/>
      <c r="S178" s="92"/>
      <c r="T178" s="92"/>
      <c r="U178" s="92"/>
      <c r="V178" s="92"/>
      <c r="W178" s="92"/>
      <c r="X178" s="92"/>
      <c r="Y178" s="92"/>
      <c r="Z178" s="92"/>
    </row>
    <row r="179" spans="1:26" s="93" customFormat="1" x14ac:dyDescent="0.25">
      <c r="A179" s="42"/>
      <c r="B179" s="44" t="s">
        <v>109</v>
      </c>
      <c r="C179" s="95"/>
      <c r="D179" s="94"/>
      <c r="E179" s="89"/>
      <c r="F179" s="90"/>
      <c r="G179" s="90"/>
      <c r="H179" s="90"/>
      <c r="I179" s="91"/>
      <c r="J179" s="91"/>
      <c r="K179" s="96">
        <f t="shared" ref="K179" si="2">SUM(K171:K178)</f>
        <v>0</v>
      </c>
      <c r="L179" s="96">
        <f t="shared" ref="L179:N179" si="3">SUM(L171:L178)</f>
        <v>0</v>
      </c>
      <c r="M179" s="117">
        <f t="shared" si="3"/>
        <v>0</v>
      </c>
      <c r="N179" s="96">
        <f t="shared" si="3"/>
        <v>0</v>
      </c>
      <c r="O179" s="22"/>
      <c r="P179" s="22"/>
      <c r="Q179" s="120"/>
    </row>
    <row r="180" spans="1:26" x14ac:dyDescent="0.25">
      <c r="B180" s="25"/>
      <c r="C180" s="25"/>
      <c r="D180" s="25"/>
      <c r="E180" s="26"/>
      <c r="F180" s="25"/>
      <c r="G180" s="25"/>
      <c r="H180" s="25"/>
      <c r="I180" s="25"/>
      <c r="J180" s="25"/>
      <c r="K180" s="25"/>
      <c r="L180" s="25"/>
      <c r="M180" s="25"/>
      <c r="N180" s="25"/>
      <c r="O180" s="25"/>
      <c r="P180" s="25"/>
    </row>
    <row r="181" spans="1:26" ht="18.75" x14ac:dyDescent="0.25">
      <c r="B181" s="54" t="s">
        <v>125</v>
      </c>
      <c r="C181" s="67">
        <f>+K179</f>
        <v>0</v>
      </c>
      <c r="H181" s="27"/>
      <c r="I181" s="27"/>
      <c r="J181" s="27"/>
      <c r="K181" s="27"/>
      <c r="L181" s="27"/>
      <c r="M181" s="27"/>
      <c r="N181" s="25"/>
      <c r="O181" s="25"/>
      <c r="P181" s="25"/>
    </row>
    <row r="183" spans="1:26" ht="15.75" thickBot="1" x14ac:dyDescent="0.3"/>
    <row r="184" spans="1:26" ht="37.35" customHeight="1" thickBot="1" x14ac:dyDescent="0.3">
      <c r="B184" s="70" t="s">
        <v>141</v>
      </c>
      <c r="C184" s="71" t="s">
        <v>142</v>
      </c>
      <c r="D184" s="70" t="s">
        <v>143</v>
      </c>
      <c r="E184" s="71" t="s">
        <v>147</v>
      </c>
    </row>
    <row r="185" spans="1:26" ht="41.45" customHeight="1" x14ac:dyDescent="0.25">
      <c r="B185" s="61" t="s">
        <v>21</v>
      </c>
      <c r="C185" s="64">
        <v>20</v>
      </c>
      <c r="D185" s="64">
        <v>0</v>
      </c>
      <c r="E185" s="263">
        <f>+D185+D186+D187</f>
        <v>0</v>
      </c>
    </row>
    <row r="186" spans="1:26" x14ac:dyDescent="0.25">
      <c r="B186" s="61" t="s">
        <v>22</v>
      </c>
      <c r="C186" s="52">
        <v>30</v>
      </c>
      <c r="D186" s="65">
        <v>0</v>
      </c>
      <c r="E186" s="264"/>
    </row>
    <row r="187" spans="1:26" ht="15.75" thickBot="1" x14ac:dyDescent="0.3">
      <c r="B187" s="61" t="s">
        <v>23</v>
      </c>
      <c r="C187" s="66">
        <v>40</v>
      </c>
      <c r="D187" s="66">
        <v>0</v>
      </c>
      <c r="E187" s="265"/>
    </row>
    <row r="189" spans="1:26" ht="15.75" thickBot="1" x14ac:dyDescent="0.3"/>
    <row r="190" spans="1:26" ht="27" thickBot="1" x14ac:dyDescent="0.3">
      <c r="B190" s="260" t="s">
        <v>144</v>
      </c>
      <c r="C190" s="261"/>
      <c r="D190" s="261"/>
      <c r="E190" s="261"/>
      <c r="F190" s="261"/>
      <c r="G190" s="261"/>
      <c r="H190" s="261"/>
      <c r="I190" s="261"/>
      <c r="J190" s="261"/>
      <c r="K190" s="261"/>
      <c r="L190" s="261"/>
      <c r="M190" s="261"/>
      <c r="N190" s="262"/>
    </row>
    <row r="192" spans="1:26" ht="76.5" customHeight="1" x14ac:dyDescent="0.25">
      <c r="B192" s="51" t="s">
        <v>94</v>
      </c>
      <c r="C192" s="100" t="s">
        <v>131</v>
      </c>
      <c r="D192" s="51" t="s">
        <v>132</v>
      </c>
      <c r="E192" s="51" t="s">
        <v>55</v>
      </c>
      <c r="F192" s="51" t="s">
        <v>57</v>
      </c>
      <c r="G192" s="51" t="s">
        <v>58</v>
      </c>
      <c r="H192" s="51" t="s">
        <v>59</v>
      </c>
      <c r="I192" s="51" t="s">
        <v>56</v>
      </c>
      <c r="J192" s="249" t="s">
        <v>60</v>
      </c>
      <c r="K192" s="250"/>
      <c r="L192" s="251"/>
      <c r="M192" s="51" t="s">
        <v>20</v>
      </c>
      <c r="N192" s="51" t="s">
        <v>133</v>
      </c>
      <c r="O192" s="51" t="s">
        <v>134</v>
      </c>
      <c r="P192" s="249" t="s">
        <v>96</v>
      </c>
      <c r="Q192" s="251"/>
    </row>
    <row r="193" spans="2:17" ht="50.25" customHeight="1" x14ac:dyDescent="0.25">
      <c r="B193" s="63" t="s">
        <v>419</v>
      </c>
      <c r="C193" s="63" t="s">
        <v>380</v>
      </c>
      <c r="D193" s="129" t="s">
        <v>371</v>
      </c>
      <c r="E193" s="148">
        <v>25101467</v>
      </c>
      <c r="F193" s="129" t="s">
        <v>329</v>
      </c>
      <c r="G193" s="129" t="s">
        <v>292</v>
      </c>
      <c r="H193" s="145">
        <v>35859</v>
      </c>
      <c r="I193" s="52" t="s">
        <v>152</v>
      </c>
      <c r="J193" s="143" t="s">
        <v>385</v>
      </c>
      <c r="K193" s="150" t="s">
        <v>386</v>
      </c>
      <c r="L193" s="151" t="s">
        <v>384</v>
      </c>
      <c r="M193" s="129" t="s">
        <v>30</v>
      </c>
      <c r="N193" s="129" t="s">
        <v>30</v>
      </c>
      <c r="O193" s="129" t="s">
        <v>30</v>
      </c>
      <c r="P193" s="236" t="s">
        <v>463</v>
      </c>
      <c r="Q193" s="236"/>
    </row>
    <row r="194" spans="2:17" ht="78" customHeight="1" x14ac:dyDescent="0.25">
      <c r="B194" s="63" t="s">
        <v>419</v>
      </c>
      <c r="C194" s="63" t="s">
        <v>380</v>
      </c>
      <c r="D194" s="129" t="s">
        <v>372</v>
      </c>
      <c r="E194" s="148">
        <v>16055313</v>
      </c>
      <c r="F194" s="129" t="s">
        <v>320</v>
      </c>
      <c r="G194" s="129" t="s">
        <v>387</v>
      </c>
      <c r="H194" s="145">
        <v>41936</v>
      </c>
      <c r="I194" s="52" t="s">
        <v>388</v>
      </c>
      <c r="J194" s="143" t="s">
        <v>389</v>
      </c>
      <c r="K194" s="150" t="s">
        <v>390</v>
      </c>
      <c r="L194" s="151" t="s">
        <v>391</v>
      </c>
      <c r="M194" s="129" t="s">
        <v>30</v>
      </c>
      <c r="N194" s="133" t="s">
        <v>406</v>
      </c>
      <c r="O194" s="129" t="s">
        <v>30</v>
      </c>
      <c r="P194" s="237" t="s">
        <v>462</v>
      </c>
      <c r="Q194" s="236"/>
    </row>
    <row r="195" spans="2:17" ht="69.75" customHeight="1" x14ac:dyDescent="0.25">
      <c r="B195" s="63" t="s">
        <v>419</v>
      </c>
      <c r="C195" s="63" t="s">
        <v>380</v>
      </c>
      <c r="D195" s="129" t="s">
        <v>373</v>
      </c>
      <c r="E195" s="148">
        <v>15958680</v>
      </c>
      <c r="F195" s="129" t="s">
        <v>392</v>
      </c>
      <c r="G195" s="129" t="s">
        <v>292</v>
      </c>
      <c r="H195" s="145">
        <v>39802</v>
      </c>
      <c r="I195" s="52" t="s">
        <v>152</v>
      </c>
      <c r="J195" s="143" t="s">
        <v>393</v>
      </c>
      <c r="K195" s="150" t="s">
        <v>394</v>
      </c>
      <c r="L195" s="151" t="s">
        <v>395</v>
      </c>
      <c r="M195" s="129" t="s">
        <v>30</v>
      </c>
      <c r="N195" s="129" t="s">
        <v>30</v>
      </c>
      <c r="O195" s="129" t="s">
        <v>30</v>
      </c>
      <c r="P195" s="236"/>
      <c r="Q195" s="236"/>
    </row>
    <row r="196" spans="2:17" ht="60.75" customHeight="1" x14ac:dyDescent="0.25">
      <c r="B196" s="63" t="s">
        <v>420</v>
      </c>
      <c r="C196" s="63" t="s">
        <v>380</v>
      </c>
      <c r="D196" s="129" t="s">
        <v>369</v>
      </c>
      <c r="E196" s="148">
        <v>25095642</v>
      </c>
      <c r="F196" s="129" t="s">
        <v>375</v>
      </c>
      <c r="G196" s="129" t="s">
        <v>315</v>
      </c>
      <c r="H196" s="145">
        <v>33928</v>
      </c>
      <c r="I196" s="52" t="s">
        <v>152</v>
      </c>
      <c r="J196" s="144" t="s">
        <v>376</v>
      </c>
      <c r="K196" s="151" t="s">
        <v>377</v>
      </c>
      <c r="L196" s="150" t="s">
        <v>378</v>
      </c>
      <c r="M196" s="129" t="s">
        <v>30</v>
      </c>
      <c r="N196" s="129" t="s">
        <v>30</v>
      </c>
      <c r="O196" s="129" t="s">
        <v>30</v>
      </c>
      <c r="P196" s="236"/>
      <c r="Q196" s="236"/>
    </row>
    <row r="197" spans="2:17" ht="60.75" customHeight="1" x14ac:dyDescent="0.25">
      <c r="B197" s="63" t="s">
        <v>420</v>
      </c>
      <c r="C197" s="63" t="s">
        <v>380</v>
      </c>
      <c r="D197" s="129" t="s">
        <v>370</v>
      </c>
      <c r="E197" s="148">
        <v>15956518</v>
      </c>
      <c r="F197" s="129" t="s">
        <v>379</v>
      </c>
      <c r="G197" s="129" t="s">
        <v>381</v>
      </c>
      <c r="H197" s="145">
        <v>39793</v>
      </c>
      <c r="I197" s="52" t="s">
        <v>152</v>
      </c>
      <c r="J197" s="144" t="s">
        <v>423</v>
      </c>
      <c r="K197" s="151" t="s">
        <v>382</v>
      </c>
      <c r="L197" s="150" t="s">
        <v>378</v>
      </c>
      <c r="M197" s="129" t="s">
        <v>30</v>
      </c>
      <c r="N197" s="133" t="s">
        <v>383</v>
      </c>
      <c r="O197" s="129" t="s">
        <v>30</v>
      </c>
      <c r="P197" s="236" t="s">
        <v>422</v>
      </c>
      <c r="Q197" s="236"/>
    </row>
    <row r="198" spans="2:17" ht="45.75" thickBot="1" x14ac:dyDescent="0.3">
      <c r="B198" s="63" t="s">
        <v>421</v>
      </c>
      <c r="C198" s="63" t="s">
        <v>380</v>
      </c>
      <c r="D198" s="129" t="s">
        <v>374</v>
      </c>
      <c r="E198" s="148">
        <v>15959938</v>
      </c>
      <c r="F198" s="129" t="s">
        <v>396</v>
      </c>
      <c r="G198" s="129" t="s">
        <v>292</v>
      </c>
      <c r="H198" s="145">
        <v>39912</v>
      </c>
      <c r="I198" s="52" t="s">
        <v>152</v>
      </c>
      <c r="J198" s="144" t="s">
        <v>397</v>
      </c>
      <c r="K198" s="150" t="s">
        <v>398</v>
      </c>
      <c r="L198" s="151" t="s">
        <v>399</v>
      </c>
      <c r="M198" s="129" t="s">
        <v>116</v>
      </c>
      <c r="N198" s="129" t="s">
        <v>31</v>
      </c>
      <c r="O198" s="129" t="s">
        <v>116</v>
      </c>
      <c r="P198" s="236"/>
      <c r="Q198" s="236"/>
    </row>
    <row r="199" spans="2:17" ht="54" customHeight="1" x14ac:dyDescent="0.25">
      <c r="B199" s="69" t="s">
        <v>126</v>
      </c>
      <c r="C199" s="104" t="s">
        <v>141</v>
      </c>
      <c r="D199" s="51" t="s">
        <v>142</v>
      </c>
      <c r="E199" s="69" t="s">
        <v>143</v>
      </c>
      <c r="F199" s="71" t="s">
        <v>148</v>
      </c>
      <c r="G199" s="75"/>
    </row>
    <row r="200" spans="2:17" ht="150.75" customHeight="1" x14ac:dyDescent="0.25">
      <c r="B200" s="252" t="s">
        <v>145</v>
      </c>
      <c r="C200" s="130" t="s">
        <v>24</v>
      </c>
      <c r="D200" s="65">
        <v>25</v>
      </c>
      <c r="E200" s="65"/>
      <c r="F200" s="253">
        <f>+E200+E201+E202</f>
        <v>0</v>
      </c>
      <c r="G200" s="76"/>
    </row>
    <row r="201" spans="2:17" ht="87" customHeight="1" x14ac:dyDescent="0.25">
      <c r="B201" s="252"/>
      <c r="C201" s="130" t="s">
        <v>25</v>
      </c>
      <c r="D201" s="68">
        <v>25</v>
      </c>
      <c r="E201" s="65"/>
      <c r="F201" s="254"/>
      <c r="G201" s="76"/>
    </row>
    <row r="202" spans="2:17" ht="69" customHeight="1" x14ac:dyDescent="0.25">
      <c r="B202" s="252"/>
      <c r="C202" s="130" t="s">
        <v>26</v>
      </c>
      <c r="D202" s="65">
        <v>10</v>
      </c>
      <c r="E202" s="65"/>
      <c r="F202" s="255"/>
      <c r="G202" s="76"/>
    </row>
    <row r="206" spans="2:17" x14ac:dyDescent="0.25">
      <c r="B206" s="60" t="s">
        <v>149</v>
      </c>
    </row>
    <row r="209" spans="2:5" x14ac:dyDescent="0.25">
      <c r="B209" s="72" t="s">
        <v>126</v>
      </c>
      <c r="C209" s="105" t="s">
        <v>150</v>
      </c>
      <c r="D209" s="69" t="s">
        <v>143</v>
      </c>
      <c r="E209" s="69" t="s">
        <v>109</v>
      </c>
    </row>
    <row r="210" spans="2:5" ht="42.75" x14ac:dyDescent="0.25">
      <c r="B210" s="2" t="s">
        <v>61</v>
      </c>
      <c r="C210" s="86">
        <v>40</v>
      </c>
      <c r="D210" s="65">
        <f>+E185</f>
        <v>0</v>
      </c>
      <c r="E210" s="256">
        <f>+D210+D211</f>
        <v>0</v>
      </c>
    </row>
    <row r="211" spans="2:5" ht="85.5" x14ac:dyDescent="0.25">
      <c r="B211" s="2" t="s">
        <v>62</v>
      </c>
      <c r="C211" s="86">
        <v>60</v>
      </c>
      <c r="D211" s="65">
        <f>+F200</f>
        <v>0</v>
      </c>
      <c r="E211" s="257"/>
    </row>
  </sheetData>
  <sheetProtection algorithmName="SHA-512" hashValue="dcrbP3uS1f0XUqAFZvVx88yxhwkCXrGevLtRe4V6fC9dAL26Lc/dG5k2m0npm9dl2ODBah4w/PLC2blObFD4gg==" saltValue="H4VNtEBrznPGH/8+llXQwg==" spinCount="100000" sheet="1" objects="1" scenarios="1"/>
  <mergeCells count="117">
    <mergeCell ref="O67:P67"/>
    <mergeCell ref="B200:B202"/>
    <mergeCell ref="F200:F202"/>
    <mergeCell ref="E210:E211"/>
    <mergeCell ref="B2:P2"/>
    <mergeCell ref="B164:P164"/>
    <mergeCell ref="B190:N190"/>
    <mergeCell ref="E185:E187"/>
    <mergeCell ref="B157:N157"/>
    <mergeCell ref="D160:E160"/>
    <mergeCell ref="D161:E161"/>
    <mergeCell ref="B167:N167"/>
    <mergeCell ref="P128:Q128"/>
    <mergeCell ref="B123:N123"/>
    <mergeCell ref="E40:E41"/>
    <mergeCell ref="O66:P66"/>
    <mergeCell ref="B4:P4"/>
    <mergeCell ref="B22:C22"/>
    <mergeCell ref="C6:N6"/>
    <mergeCell ref="C7:N7"/>
    <mergeCell ref="C8:N8"/>
    <mergeCell ref="C9:N9"/>
    <mergeCell ref="C10:E10"/>
    <mergeCell ref="B63:N63"/>
    <mergeCell ref="C61:N61"/>
    <mergeCell ref="B14:C21"/>
    <mergeCell ref="D57:E57"/>
    <mergeCell ref="M45:N45"/>
    <mergeCell ref="B57:B58"/>
    <mergeCell ref="C57:C58"/>
    <mergeCell ref="J192:L192"/>
    <mergeCell ref="P192:Q192"/>
    <mergeCell ref="P196:Q196"/>
    <mergeCell ref="J128:L128"/>
    <mergeCell ref="P130:Q130"/>
    <mergeCell ref="P138:Q138"/>
    <mergeCell ref="P133:Q133"/>
    <mergeCell ref="P134:Q134"/>
    <mergeCell ref="P135:Q135"/>
    <mergeCell ref="P136:Q136"/>
    <mergeCell ref="P137:Q137"/>
    <mergeCell ref="P139:Q139"/>
    <mergeCell ref="P140:Q140"/>
    <mergeCell ref="P141:Q141"/>
    <mergeCell ref="P142:Q142"/>
    <mergeCell ref="O73:P73"/>
    <mergeCell ref="O74:P74"/>
    <mergeCell ref="O75:P75"/>
    <mergeCell ref="O76:P76"/>
    <mergeCell ref="O77:P77"/>
    <mergeCell ref="O68:P68"/>
    <mergeCell ref="O69:P69"/>
    <mergeCell ref="O70:P70"/>
    <mergeCell ref="O71:P71"/>
    <mergeCell ref="O72:P72"/>
    <mergeCell ref="O83:P83"/>
    <mergeCell ref="O84:P84"/>
    <mergeCell ref="O85:P85"/>
    <mergeCell ref="O86:P86"/>
    <mergeCell ref="O87:P87"/>
    <mergeCell ref="O78:P78"/>
    <mergeCell ref="O79:P79"/>
    <mergeCell ref="O80:P80"/>
    <mergeCell ref="O81:P81"/>
    <mergeCell ref="O82:P82"/>
    <mergeCell ref="O93:P93"/>
    <mergeCell ref="O94:P94"/>
    <mergeCell ref="O95:P95"/>
    <mergeCell ref="O96:P96"/>
    <mergeCell ref="O97:P97"/>
    <mergeCell ref="O88:P88"/>
    <mergeCell ref="O89:P89"/>
    <mergeCell ref="O90:P90"/>
    <mergeCell ref="O91:P91"/>
    <mergeCell ref="O92:P92"/>
    <mergeCell ref="O98:P98"/>
    <mergeCell ref="O99:P99"/>
    <mergeCell ref="O100:P100"/>
    <mergeCell ref="O101:P101"/>
    <mergeCell ref="O108:P108"/>
    <mergeCell ref="O107:P107"/>
    <mergeCell ref="O102:P102"/>
    <mergeCell ref="O103:P103"/>
    <mergeCell ref="O104:P104"/>
    <mergeCell ref="O105:P105"/>
    <mergeCell ref="O106:P106"/>
    <mergeCell ref="O114:P114"/>
    <mergeCell ref="O115:P115"/>
    <mergeCell ref="O116:P116"/>
    <mergeCell ref="O117:P117"/>
    <mergeCell ref="O118:P118"/>
    <mergeCell ref="O109:P109"/>
    <mergeCell ref="O110:P110"/>
    <mergeCell ref="O111:P111"/>
    <mergeCell ref="O112:P112"/>
    <mergeCell ref="O113:P113"/>
    <mergeCell ref="P143:Q143"/>
    <mergeCell ref="P144:Q144"/>
    <mergeCell ref="P145:Q145"/>
    <mergeCell ref="P146:Q146"/>
    <mergeCell ref="P147:Q147"/>
    <mergeCell ref="O119:P119"/>
    <mergeCell ref="O120:P120"/>
    <mergeCell ref="O121:P121"/>
    <mergeCell ref="P131:Q131"/>
    <mergeCell ref="P132:Q132"/>
    <mergeCell ref="P198:Q198"/>
    <mergeCell ref="P153:Q153"/>
    <mergeCell ref="P197:Q197"/>
    <mergeCell ref="P193:Q193"/>
    <mergeCell ref="P194:Q194"/>
    <mergeCell ref="P195:Q195"/>
    <mergeCell ref="P148:Q148"/>
    <mergeCell ref="P149:Q149"/>
    <mergeCell ref="P150:Q150"/>
    <mergeCell ref="P151:Q151"/>
    <mergeCell ref="P152:Q152"/>
  </mergeCells>
  <phoneticPr fontId="31" type="noConversion"/>
  <dataValidations count="2">
    <dataValidation type="decimal" allowBlank="1" showInputMessage="1" showErrorMessage="1" sqref="WVH983127 WLL983127 C65623 IV65623 SR65623 ACN65623 AMJ65623 AWF65623 BGB65623 BPX65623 BZT65623 CJP65623 CTL65623 DDH65623 DND65623 DWZ65623 EGV65623 EQR65623 FAN65623 FKJ65623 FUF65623 GEB65623 GNX65623 GXT65623 HHP65623 HRL65623 IBH65623 ILD65623 IUZ65623 JEV65623 JOR65623 JYN65623 KIJ65623 KSF65623 LCB65623 LLX65623 LVT65623 MFP65623 MPL65623 MZH65623 NJD65623 NSZ65623 OCV65623 OMR65623 OWN65623 PGJ65623 PQF65623 QAB65623 QJX65623 QTT65623 RDP65623 RNL65623 RXH65623 SHD65623 SQZ65623 TAV65623 TKR65623 TUN65623 UEJ65623 UOF65623 UYB65623 VHX65623 VRT65623 WBP65623 WLL65623 WVH65623 C131159 IV131159 SR131159 ACN131159 AMJ131159 AWF131159 BGB131159 BPX131159 BZT131159 CJP131159 CTL131159 DDH131159 DND131159 DWZ131159 EGV131159 EQR131159 FAN131159 FKJ131159 FUF131159 GEB131159 GNX131159 GXT131159 HHP131159 HRL131159 IBH131159 ILD131159 IUZ131159 JEV131159 JOR131159 JYN131159 KIJ131159 KSF131159 LCB131159 LLX131159 LVT131159 MFP131159 MPL131159 MZH131159 NJD131159 NSZ131159 OCV131159 OMR131159 OWN131159 PGJ131159 PQF131159 QAB131159 QJX131159 QTT131159 RDP131159 RNL131159 RXH131159 SHD131159 SQZ131159 TAV131159 TKR131159 TUN131159 UEJ131159 UOF131159 UYB131159 VHX131159 VRT131159 WBP131159 WLL131159 WVH131159 C196695 IV196695 SR196695 ACN196695 AMJ196695 AWF196695 BGB196695 BPX196695 BZT196695 CJP196695 CTL196695 DDH196695 DND196695 DWZ196695 EGV196695 EQR196695 FAN196695 FKJ196695 FUF196695 GEB196695 GNX196695 GXT196695 HHP196695 HRL196695 IBH196695 ILD196695 IUZ196695 JEV196695 JOR196695 JYN196695 KIJ196695 KSF196695 LCB196695 LLX196695 LVT196695 MFP196695 MPL196695 MZH196695 NJD196695 NSZ196695 OCV196695 OMR196695 OWN196695 PGJ196695 PQF196695 QAB196695 QJX196695 QTT196695 RDP196695 RNL196695 RXH196695 SHD196695 SQZ196695 TAV196695 TKR196695 TUN196695 UEJ196695 UOF196695 UYB196695 VHX196695 VRT196695 WBP196695 WLL196695 WVH196695 C262231 IV262231 SR262231 ACN262231 AMJ262231 AWF262231 BGB262231 BPX262231 BZT262231 CJP262231 CTL262231 DDH262231 DND262231 DWZ262231 EGV262231 EQR262231 FAN262231 FKJ262231 FUF262231 GEB262231 GNX262231 GXT262231 HHP262231 HRL262231 IBH262231 ILD262231 IUZ262231 JEV262231 JOR262231 JYN262231 KIJ262231 KSF262231 LCB262231 LLX262231 LVT262231 MFP262231 MPL262231 MZH262231 NJD262231 NSZ262231 OCV262231 OMR262231 OWN262231 PGJ262231 PQF262231 QAB262231 QJX262231 QTT262231 RDP262231 RNL262231 RXH262231 SHD262231 SQZ262231 TAV262231 TKR262231 TUN262231 UEJ262231 UOF262231 UYB262231 VHX262231 VRT262231 WBP262231 WLL262231 WVH262231 C327767 IV327767 SR327767 ACN327767 AMJ327767 AWF327767 BGB327767 BPX327767 BZT327767 CJP327767 CTL327767 DDH327767 DND327767 DWZ327767 EGV327767 EQR327767 FAN327767 FKJ327767 FUF327767 GEB327767 GNX327767 GXT327767 HHP327767 HRL327767 IBH327767 ILD327767 IUZ327767 JEV327767 JOR327767 JYN327767 KIJ327767 KSF327767 LCB327767 LLX327767 LVT327767 MFP327767 MPL327767 MZH327767 NJD327767 NSZ327767 OCV327767 OMR327767 OWN327767 PGJ327767 PQF327767 QAB327767 QJX327767 QTT327767 RDP327767 RNL327767 RXH327767 SHD327767 SQZ327767 TAV327767 TKR327767 TUN327767 UEJ327767 UOF327767 UYB327767 VHX327767 VRT327767 WBP327767 WLL327767 WVH327767 C393303 IV393303 SR393303 ACN393303 AMJ393303 AWF393303 BGB393303 BPX393303 BZT393303 CJP393303 CTL393303 DDH393303 DND393303 DWZ393303 EGV393303 EQR393303 FAN393303 FKJ393303 FUF393303 GEB393303 GNX393303 GXT393303 HHP393303 HRL393303 IBH393303 ILD393303 IUZ393303 JEV393303 JOR393303 JYN393303 KIJ393303 KSF393303 LCB393303 LLX393303 LVT393303 MFP393303 MPL393303 MZH393303 NJD393303 NSZ393303 OCV393303 OMR393303 OWN393303 PGJ393303 PQF393303 QAB393303 QJX393303 QTT393303 RDP393303 RNL393303 RXH393303 SHD393303 SQZ393303 TAV393303 TKR393303 TUN393303 UEJ393303 UOF393303 UYB393303 VHX393303 VRT393303 WBP393303 WLL393303 WVH393303 C458839 IV458839 SR458839 ACN458839 AMJ458839 AWF458839 BGB458839 BPX458839 BZT458839 CJP458839 CTL458839 DDH458839 DND458839 DWZ458839 EGV458839 EQR458839 FAN458839 FKJ458839 FUF458839 GEB458839 GNX458839 GXT458839 HHP458839 HRL458839 IBH458839 ILD458839 IUZ458839 JEV458839 JOR458839 JYN458839 KIJ458839 KSF458839 LCB458839 LLX458839 LVT458839 MFP458839 MPL458839 MZH458839 NJD458839 NSZ458839 OCV458839 OMR458839 OWN458839 PGJ458839 PQF458839 QAB458839 QJX458839 QTT458839 RDP458839 RNL458839 RXH458839 SHD458839 SQZ458839 TAV458839 TKR458839 TUN458839 UEJ458839 UOF458839 UYB458839 VHX458839 VRT458839 WBP458839 WLL458839 WVH458839 C524375 IV524375 SR524375 ACN524375 AMJ524375 AWF524375 BGB524375 BPX524375 BZT524375 CJP524375 CTL524375 DDH524375 DND524375 DWZ524375 EGV524375 EQR524375 FAN524375 FKJ524375 FUF524375 GEB524375 GNX524375 GXT524375 HHP524375 HRL524375 IBH524375 ILD524375 IUZ524375 JEV524375 JOR524375 JYN524375 KIJ524375 KSF524375 LCB524375 LLX524375 LVT524375 MFP524375 MPL524375 MZH524375 NJD524375 NSZ524375 OCV524375 OMR524375 OWN524375 PGJ524375 PQF524375 QAB524375 QJX524375 QTT524375 RDP524375 RNL524375 RXH524375 SHD524375 SQZ524375 TAV524375 TKR524375 TUN524375 UEJ524375 UOF524375 UYB524375 VHX524375 VRT524375 WBP524375 WLL524375 WVH524375 C589911 IV589911 SR589911 ACN589911 AMJ589911 AWF589911 BGB589911 BPX589911 BZT589911 CJP589911 CTL589911 DDH589911 DND589911 DWZ589911 EGV589911 EQR589911 FAN589911 FKJ589911 FUF589911 GEB589911 GNX589911 GXT589911 HHP589911 HRL589911 IBH589911 ILD589911 IUZ589911 JEV589911 JOR589911 JYN589911 KIJ589911 KSF589911 LCB589911 LLX589911 LVT589911 MFP589911 MPL589911 MZH589911 NJD589911 NSZ589911 OCV589911 OMR589911 OWN589911 PGJ589911 PQF589911 QAB589911 QJX589911 QTT589911 RDP589911 RNL589911 RXH589911 SHD589911 SQZ589911 TAV589911 TKR589911 TUN589911 UEJ589911 UOF589911 UYB589911 VHX589911 VRT589911 WBP589911 WLL589911 WVH589911 C655447 IV655447 SR655447 ACN655447 AMJ655447 AWF655447 BGB655447 BPX655447 BZT655447 CJP655447 CTL655447 DDH655447 DND655447 DWZ655447 EGV655447 EQR655447 FAN655447 FKJ655447 FUF655447 GEB655447 GNX655447 GXT655447 HHP655447 HRL655447 IBH655447 ILD655447 IUZ655447 JEV655447 JOR655447 JYN655447 KIJ655447 KSF655447 LCB655447 LLX655447 LVT655447 MFP655447 MPL655447 MZH655447 NJD655447 NSZ655447 OCV655447 OMR655447 OWN655447 PGJ655447 PQF655447 QAB655447 QJX655447 QTT655447 RDP655447 RNL655447 RXH655447 SHD655447 SQZ655447 TAV655447 TKR655447 TUN655447 UEJ655447 UOF655447 UYB655447 VHX655447 VRT655447 WBP655447 WLL655447 WVH655447 C720983 IV720983 SR720983 ACN720983 AMJ720983 AWF720983 BGB720983 BPX720983 BZT720983 CJP720983 CTL720983 DDH720983 DND720983 DWZ720983 EGV720983 EQR720983 FAN720983 FKJ720983 FUF720983 GEB720983 GNX720983 GXT720983 HHP720983 HRL720983 IBH720983 ILD720983 IUZ720983 JEV720983 JOR720983 JYN720983 KIJ720983 KSF720983 LCB720983 LLX720983 LVT720983 MFP720983 MPL720983 MZH720983 NJD720983 NSZ720983 OCV720983 OMR720983 OWN720983 PGJ720983 PQF720983 QAB720983 QJX720983 QTT720983 RDP720983 RNL720983 RXH720983 SHD720983 SQZ720983 TAV720983 TKR720983 TUN720983 UEJ720983 UOF720983 UYB720983 VHX720983 VRT720983 WBP720983 WLL720983 WVH720983 C786519 IV786519 SR786519 ACN786519 AMJ786519 AWF786519 BGB786519 BPX786519 BZT786519 CJP786519 CTL786519 DDH786519 DND786519 DWZ786519 EGV786519 EQR786519 FAN786519 FKJ786519 FUF786519 GEB786519 GNX786519 GXT786519 HHP786519 HRL786519 IBH786519 ILD786519 IUZ786519 JEV786519 JOR786519 JYN786519 KIJ786519 KSF786519 LCB786519 LLX786519 LVT786519 MFP786519 MPL786519 MZH786519 NJD786519 NSZ786519 OCV786519 OMR786519 OWN786519 PGJ786519 PQF786519 QAB786519 QJX786519 QTT786519 RDP786519 RNL786519 RXH786519 SHD786519 SQZ786519 TAV786519 TKR786519 TUN786519 UEJ786519 UOF786519 UYB786519 VHX786519 VRT786519 WBP786519 WLL786519 WVH786519 C852055 IV852055 SR852055 ACN852055 AMJ852055 AWF852055 BGB852055 BPX852055 BZT852055 CJP852055 CTL852055 DDH852055 DND852055 DWZ852055 EGV852055 EQR852055 FAN852055 FKJ852055 FUF852055 GEB852055 GNX852055 GXT852055 HHP852055 HRL852055 IBH852055 ILD852055 IUZ852055 JEV852055 JOR852055 JYN852055 KIJ852055 KSF852055 LCB852055 LLX852055 LVT852055 MFP852055 MPL852055 MZH852055 NJD852055 NSZ852055 OCV852055 OMR852055 OWN852055 PGJ852055 PQF852055 QAB852055 QJX852055 QTT852055 RDP852055 RNL852055 RXH852055 SHD852055 SQZ852055 TAV852055 TKR852055 TUN852055 UEJ852055 UOF852055 UYB852055 VHX852055 VRT852055 WBP852055 WLL852055 WVH852055 C917591 IV917591 SR917591 ACN917591 AMJ917591 AWF917591 BGB917591 BPX917591 BZT917591 CJP917591 CTL917591 DDH917591 DND917591 DWZ917591 EGV917591 EQR917591 FAN917591 FKJ917591 FUF917591 GEB917591 GNX917591 GXT917591 HHP917591 HRL917591 IBH917591 ILD917591 IUZ917591 JEV917591 JOR917591 JYN917591 KIJ917591 KSF917591 LCB917591 LLX917591 LVT917591 MFP917591 MPL917591 MZH917591 NJD917591 NSZ917591 OCV917591 OMR917591 OWN917591 PGJ917591 PQF917591 QAB917591 QJX917591 QTT917591 RDP917591 RNL917591 RXH917591 SHD917591 SQZ917591 TAV917591 TKR917591 TUN917591 UEJ917591 UOF917591 UYB917591 VHX917591 VRT917591 WBP917591 WLL917591 WVH917591 C983127 IV983127 SR983127 ACN983127 AMJ983127 AWF983127 BGB983127 BPX983127 BZT983127 CJP983127 CTL983127 DDH983127 DND983127 DWZ983127 EGV983127 EQR983127 FAN983127 FKJ983127 FUF983127 GEB983127 GNX983127 GXT983127 HHP983127 HRL983127 IBH983127 ILD983127 IUZ983127 JEV983127 JOR983127 JYN983127 KIJ983127 KSF983127 LCB983127 LLX983127 LVT983127 MFP983127 MPL983127 MZH983127 NJD983127 NSZ983127 OCV983127 OMR983127 OWN983127 PGJ983127 PQF983127 QAB983127 QJX983127 QTT983127 RDP983127 RNL983127 RXH983127 SHD983127 SQZ983127 TAV983127 TKR983127 TUN983127 UEJ983127 UOF983127 UYB983127 VHX983127 VRT983127 WBP98312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27 A65623 IS65623 SO65623 ACK65623 AMG65623 AWC65623 BFY65623 BPU65623 BZQ65623 CJM65623 CTI65623 DDE65623 DNA65623 DWW65623 EGS65623 EQO65623 FAK65623 FKG65623 FUC65623 GDY65623 GNU65623 GXQ65623 HHM65623 HRI65623 IBE65623 ILA65623 IUW65623 JES65623 JOO65623 JYK65623 KIG65623 KSC65623 LBY65623 LLU65623 LVQ65623 MFM65623 MPI65623 MZE65623 NJA65623 NSW65623 OCS65623 OMO65623 OWK65623 PGG65623 PQC65623 PZY65623 QJU65623 QTQ65623 RDM65623 RNI65623 RXE65623 SHA65623 SQW65623 TAS65623 TKO65623 TUK65623 UEG65623 UOC65623 UXY65623 VHU65623 VRQ65623 WBM65623 WLI65623 WVE65623 A131159 IS131159 SO131159 ACK131159 AMG131159 AWC131159 BFY131159 BPU131159 BZQ131159 CJM131159 CTI131159 DDE131159 DNA131159 DWW131159 EGS131159 EQO131159 FAK131159 FKG131159 FUC131159 GDY131159 GNU131159 GXQ131159 HHM131159 HRI131159 IBE131159 ILA131159 IUW131159 JES131159 JOO131159 JYK131159 KIG131159 KSC131159 LBY131159 LLU131159 LVQ131159 MFM131159 MPI131159 MZE131159 NJA131159 NSW131159 OCS131159 OMO131159 OWK131159 PGG131159 PQC131159 PZY131159 QJU131159 QTQ131159 RDM131159 RNI131159 RXE131159 SHA131159 SQW131159 TAS131159 TKO131159 TUK131159 UEG131159 UOC131159 UXY131159 VHU131159 VRQ131159 WBM131159 WLI131159 WVE131159 A196695 IS196695 SO196695 ACK196695 AMG196695 AWC196695 BFY196695 BPU196695 BZQ196695 CJM196695 CTI196695 DDE196695 DNA196695 DWW196695 EGS196695 EQO196695 FAK196695 FKG196695 FUC196695 GDY196695 GNU196695 GXQ196695 HHM196695 HRI196695 IBE196695 ILA196695 IUW196695 JES196695 JOO196695 JYK196695 KIG196695 KSC196695 LBY196695 LLU196695 LVQ196695 MFM196695 MPI196695 MZE196695 NJA196695 NSW196695 OCS196695 OMO196695 OWK196695 PGG196695 PQC196695 PZY196695 QJU196695 QTQ196695 RDM196695 RNI196695 RXE196695 SHA196695 SQW196695 TAS196695 TKO196695 TUK196695 UEG196695 UOC196695 UXY196695 VHU196695 VRQ196695 WBM196695 WLI196695 WVE196695 A262231 IS262231 SO262231 ACK262231 AMG262231 AWC262231 BFY262231 BPU262231 BZQ262231 CJM262231 CTI262231 DDE262231 DNA262231 DWW262231 EGS262231 EQO262231 FAK262231 FKG262231 FUC262231 GDY262231 GNU262231 GXQ262231 HHM262231 HRI262231 IBE262231 ILA262231 IUW262231 JES262231 JOO262231 JYK262231 KIG262231 KSC262231 LBY262231 LLU262231 LVQ262231 MFM262231 MPI262231 MZE262231 NJA262231 NSW262231 OCS262231 OMO262231 OWK262231 PGG262231 PQC262231 PZY262231 QJU262231 QTQ262231 RDM262231 RNI262231 RXE262231 SHA262231 SQW262231 TAS262231 TKO262231 TUK262231 UEG262231 UOC262231 UXY262231 VHU262231 VRQ262231 WBM262231 WLI262231 WVE262231 A327767 IS327767 SO327767 ACK327767 AMG327767 AWC327767 BFY327767 BPU327767 BZQ327767 CJM327767 CTI327767 DDE327767 DNA327767 DWW327767 EGS327767 EQO327767 FAK327767 FKG327767 FUC327767 GDY327767 GNU327767 GXQ327767 HHM327767 HRI327767 IBE327767 ILA327767 IUW327767 JES327767 JOO327767 JYK327767 KIG327767 KSC327767 LBY327767 LLU327767 LVQ327767 MFM327767 MPI327767 MZE327767 NJA327767 NSW327767 OCS327767 OMO327767 OWK327767 PGG327767 PQC327767 PZY327767 QJU327767 QTQ327767 RDM327767 RNI327767 RXE327767 SHA327767 SQW327767 TAS327767 TKO327767 TUK327767 UEG327767 UOC327767 UXY327767 VHU327767 VRQ327767 WBM327767 WLI327767 WVE327767 A393303 IS393303 SO393303 ACK393303 AMG393303 AWC393303 BFY393303 BPU393303 BZQ393303 CJM393303 CTI393303 DDE393303 DNA393303 DWW393303 EGS393303 EQO393303 FAK393303 FKG393303 FUC393303 GDY393303 GNU393303 GXQ393303 HHM393303 HRI393303 IBE393303 ILA393303 IUW393303 JES393303 JOO393303 JYK393303 KIG393303 KSC393303 LBY393303 LLU393303 LVQ393303 MFM393303 MPI393303 MZE393303 NJA393303 NSW393303 OCS393303 OMO393303 OWK393303 PGG393303 PQC393303 PZY393303 QJU393303 QTQ393303 RDM393303 RNI393303 RXE393303 SHA393303 SQW393303 TAS393303 TKO393303 TUK393303 UEG393303 UOC393303 UXY393303 VHU393303 VRQ393303 WBM393303 WLI393303 WVE393303 A458839 IS458839 SO458839 ACK458839 AMG458839 AWC458839 BFY458839 BPU458839 BZQ458839 CJM458839 CTI458839 DDE458839 DNA458839 DWW458839 EGS458839 EQO458839 FAK458839 FKG458839 FUC458839 GDY458839 GNU458839 GXQ458839 HHM458839 HRI458839 IBE458839 ILA458839 IUW458839 JES458839 JOO458839 JYK458839 KIG458839 KSC458839 LBY458839 LLU458839 LVQ458839 MFM458839 MPI458839 MZE458839 NJA458839 NSW458839 OCS458839 OMO458839 OWK458839 PGG458839 PQC458839 PZY458839 QJU458839 QTQ458839 RDM458839 RNI458839 RXE458839 SHA458839 SQW458839 TAS458839 TKO458839 TUK458839 UEG458839 UOC458839 UXY458839 VHU458839 VRQ458839 WBM458839 WLI458839 WVE458839 A524375 IS524375 SO524375 ACK524375 AMG524375 AWC524375 BFY524375 BPU524375 BZQ524375 CJM524375 CTI524375 DDE524375 DNA524375 DWW524375 EGS524375 EQO524375 FAK524375 FKG524375 FUC524375 GDY524375 GNU524375 GXQ524375 HHM524375 HRI524375 IBE524375 ILA524375 IUW524375 JES524375 JOO524375 JYK524375 KIG524375 KSC524375 LBY524375 LLU524375 LVQ524375 MFM524375 MPI524375 MZE524375 NJA524375 NSW524375 OCS524375 OMO524375 OWK524375 PGG524375 PQC524375 PZY524375 QJU524375 QTQ524375 RDM524375 RNI524375 RXE524375 SHA524375 SQW524375 TAS524375 TKO524375 TUK524375 UEG524375 UOC524375 UXY524375 VHU524375 VRQ524375 WBM524375 WLI524375 WVE524375 A589911 IS589911 SO589911 ACK589911 AMG589911 AWC589911 BFY589911 BPU589911 BZQ589911 CJM589911 CTI589911 DDE589911 DNA589911 DWW589911 EGS589911 EQO589911 FAK589911 FKG589911 FUC589911 GDY589911 GNU589911 GXQ589911 HHM589911 HRI589911 IBE589911 ILA589911 IUW589911 JES589911 JOO589911 JYK589911 KIG589911 KSC589911 LBY589911 LLU589911 LVQ589911 MFM589911 MPI589911 MZE589911 NJA589911 NSW589911 OCS589911 OMO589911 OWK589911 PGG589911 PQC589911 PZY589911 QJU589911 QTQ589911 RDM589911 RNI589911 RXE589911 SHA589911 SQW589911 TAS589911 TKO589911 TUK589911 UEG589911 UOC589911 UXY589911 VHU589911 VRQ589911 WBM589911 WLI589911 WVE589911 A655447 IS655447 SO655447 ACK655447 AMG655447 AWC655447 BFY655447 BPU655447 BZQ655447 CJM655447 CTI655447 DDE655447 DNA655447 DWW655447 EGS655447 EQO655447 FAK655447 FKG655447 FUC655447 GDY655447 GNU655447 GXQ655447 HHM655447 HRI655447 IBE655447 ILA655447 IUW655447 JES655447 JOO655447 JYK655447 KIG655447 KSC655447 LBY655447 LLU655447 LVQ655447 MFM655447 MPI655447 MZE655447 NJA655447 NSW655447 OCS655447 OMO655447 OWK655447 PGG655447 PQC655447 PZY655447 QJU655447 QTQ655447 RDM655447 RNI655447 RXE655447 SHA655447 SQW655447 TAS655447 TKO655447 TUK655447 UEG655447 UOC655447 UXY655447 VHU655447 VRQ655447 WBM655447 WLI655447 WVE655447 A720983 IS720983 SO720983 ACK720983 AMG720983 AWC720983 BFY720983 BPU720983 BZQ720983 CJM720983 CTI720983 DDE720983 DNA720983 DWW720983 EGS720983 EQO720983 FAK720983 FKG720983 FUC720983 GDY720983 GNU720983 GXQ720983 HHM720983 HRI720983 IBE720983 ILA720983 IUW720983 JES720983 JOO720983 JYK720983 KIG720983 KSC720983 LBY720983 LLU720983 LVQ720983 MFM720983 MPI720983 MZE720983 NJA720983 NSW720983 OCS720983 OMO720983 OWK720983 PGG720983 PQC720983 PZY720983 QJU720983 QTQ720983 RDM720983 RNI720983 RXE720983 SHA720983 SQW720983 TAS720983 TKO720983 TUK720983 UEG720983 UOC720983 UXY720983 VHU720983 VRQ720983 WBM720983 WLI720983 WVE720983 A786519 IS786519 SO786519 ACK786519 AMG786519 AWC786519 BFY786519 BPU786519 BZQ786519 CJM786519 CTI786519 DDE786519 DNA786519 DWW786519 EGS786519 EQO786519 FAK786519 FKG786519 FUC786519 GDY786519 GNU786519 GXQ786519 HHM786519 HRI786519 IBE786519 ILA786519 IUW786519 JES786519 JOO786519 JYK786519 KIG786519 KSC786519 LBY786519 LLU786519 LVQ786519 MFM786519 MPI786519 MZE786519 NJA786519 NSW786519 OCS786519 OMO786519 OWK786519 PGG786519 PQC786519 PZY786519 QJU786519 QTQ786519 RDM786519 RNI786519 RXE786519 SHA786519 SQW786519 TAS786519 TKO786519 TUK786519 UEG786519 UOC786519 UXY786519 VHU786519 VRQ786519 WBM786519 WLI786519 WVE786519 A852055 IS852055 SO852055 ACK852055 AMG852055 AWC852055 BFY852055 BPU852055 BZQ852055 CJM852055 CTI852055 DDE852055 DNA852055 DWW852055 EGS852055 EQO852055 FAK852055 FKG852055 FUC852055 GDY852055 GNU852055 GXQ852055 HHM852055 HRI852055 IBE852055 ILA852055 IUW852055 JES852055 JOO852055 JYK852055 KIG852055 KSC852055 LBY852055 LLU852055 LVQ852055 MFM852055 MPI852055 MZE852055 NJA852055 NSW852055 OCS852055 OMO852055 OWK852055 PGG852055 PQC852055 PZY852055 QJU852055 QTQ852055 RDM852055 RNI852055 RXE852055 SHA852055 SQW852055 TAS852055 TKO852055 TUK852055 UEG852055 UOC852055 UXY852055 VHU852055 VRQ852055 WBM852055 WLI852055 WVE852055 A917591 IS917591 SO917591 ACK917591 AMG917591 AWC917591 BFY917591 BPU917591 BZQ917591 CJM917591 CTI917591 DDE917591 DNA917591 DWW917591 EGS917591 EQO917591 FAK917591 FKG917591 FUC917591 GDY917591 GNU917591 GXQ917591 HHM917591 HRI917591 IBE917591 ILA917591 IUW917591 JES917591 JOO917591 JYK917591 KIG917591 KSC917591 LBY917591 LLU917591 LVQ917591 MFM917591 MPI917591 MZE917591 NJA917591 NSW917591 OCS917591 OMO917591 OWK917591 PGG917591 PQC917591 PZY917591 QJU917591 QTQ917591 RDM917591 RNI917591 RXE917591 SHA917591 SQW917591 TAS917591 TKO917591 TUK917591 UEG917591 UOC917591 UXY917591 VHU917591 VRQ917591 WBM917591 WLI917591 WVE917591 A983127 IS983127 SO983127 ACK983127 AMG983127 AWC983127 BFY983127 BPU983127 BZQ983127 CJM983127 CTI983127 DDE983127 DNA983127 DWW983127 EGS983127 EQO983127 FAK983127 FKG983127 FUC983127 GDY983127 GNU983127 GXQ983127 HHM983127 HRI983127 IBE983127 ILA983127 IUW983127 JES983127 JOO983127 JYK983127 KIG983127 KSC983127 LBY983127 LLU983127 LVQ983127 MFM983127 MPI983127 MZE983127 NJA983127 NSW983127 OCS983127 OMO983127 OWK983127 PGG983127 PQC983127 PZY983127 QJU983127 QTQ983127 RDM983127 RNI983127 RXE983127 SHA983127 SQW983127 TAS983127 TKO983127 TUK983127 UEG983127 UOC983127 UXY983127 VHU983127 VRQ983127 WBM983127 WLI98312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ignoredErrors>
    <ignoredError sqref="F15" numberStoredAsText="1"/>
    <ignoredError sqref="K55:N55" unlockedFormula="1"/>
  </ignoredErrors>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F28"/>
  <sheetViews>
    <sheetView tabSelected="1" workbookViewId="0">
      <selection activeCell="B19" sqref="B19"/>
    </sheetView>
  </sheetViews>
  <sheetFormatPr baseColWidth="10" defaultColWidth="10.5703125" defaultRowHeight="15.75" x14ac:dyDescent="0.25"/>
  <cols>
    <col min="1" max="1" width="24.85546875" style="115" customWidth="1"/>
    <col min="2" max="2" width="55.5703125" style="115" customWidth="1"/>
    <col min="3" max="3" width="41.28515625" style="115" customWidth="1"/>
    <col min="4" max="4" width="29.42578125" style="115" customWidth="1"/>
    <col min="5" max="5" width="29.140625" style="115" customWidth="1"/>
    <col min="6" max="16384" width="10.5703125" style="84"/>
  </cols>
  <sheetData>
    <row r="1" spans="1:5" ht="15.75" customHeight="1" x14ac:dyDescent="0.25">
      <c r="A1" s="280" t="s">
        <v>92</v>
      </c>
      <c r="B1" s="281"/>
      <c r="C1" s="281"/>
      <c r="D1" s="281"/>
      <c r="E1" s="107"/>
    </row>
    <row r="2" spans="1:5" ht="27.75" customHeight="1" x14ac:dyDescent="0.25">
      <c r="A2" s="165"/>
      <c r="B2" s="282" t="s">
        <v>78</v>
      </c>
      <c r="C2" s="282"/>
      <c r="D2" s="282"/>
      <c r="E2" s="108"/>
    </row>
    <row r="3" spans="1:5" ht="21" customHeight="1" x14ac:dyDescent="0.25">
      <c r="A3" s="166"/>
      <c r="B3" s="282" t="s">
        <v>11</v>
      </c>
      <c r="C3" s="282"/>
      <c r="D3" s="282"/>
      <c r="E3" s="109"/>
    </row>
    <row r="4" spans="1:5" thickBot="1" x14ac:dyDescent="0.3">
      <c r="A4" s="167"/>
      <c r="B4" s="168"/>
      <c r="C4" s="168"/>
      <c r="D4" s="168"/>
      <c r="E4" s="110"/>
    </row>
    <row r="5" spans="1:5" ht="50.25" customHeight="1" thickBot="1" x14ac:dyDescent="0.3">
      <c r="A5" s="167"/>
      <c r="B5" s="169" t="s">
        <v>79</v>
      </c>
      <c r="C5" s="283" t="s">
        <v>424</v>
      </c>
      <c r="D5" s="284"/>
      <c r="E5" s="110"/>
    </row>
    <row r="6" spans="1:5" ht="27.75" customHeight="1" thickBot="1" x14ac:dyDescent="0.3">
      <c r="A6" s="167"/>
      <c r="B6" s="121" t="s">
        <v>80</v>
      </c>
      <c r="C6" s="285" t="s">
        <v>425</v>
      </c>
      <c r="D6" s="286"/>
      <c r="E6" s="110"/>
    </row>
    <row r="7" spans="1:5" ht="29.25" customHeight="1" thickBot="1" x14ac:dyDescent="0.3">
      <c r="A7" s="167"/>
      <c r="B7" s="121" t="s">
        <v>12</v>
      </c>
      <c r="C7" s="278" t="s">
        <v>13</v>
      </c>
      <c r="D7" s="279"/>
      <c r="E7" s="110"/>
    </row>
    <row r="8" spans="1:5" ht="16.5" thickBot="1" x14ac:dyDescent="0.3">
      <c r="A8" s="167"/>
      <c r="B8" s="122">
        <v>12</v>
      </c>
      <c r="C8" s="273">
        <v>942262222</v>
      </c>
      <c r="D8" s="274"/>
      <c r="E8" s="110"/>
    </row>
    <row r="9" spans="1:5" ht="23.25" customHeight="1" thickBot="1" x14ac:dyDescent="0.3">
      <c r="A9" s="167"/>
      <c r="B9" s="122">
        <v>13</v>
      </c>
      <c r="C9" s="273">
        <v>5164318913</v>
      </c>
      <c r="D9" s="274"/>
      <c r="E9" s="110"/>
    </row>
    <row r="10" spans="1:5" ht="26.25" customHeight="1" thickBot="1" x14ac:dyDescent="0.3">
      <c r="A10" s="167"/>
      <c r="B10" s="122" t="s">
        <v>14</v>
      </c>
      <c r="C10" s="273"/>
      <c r="D10" s="274"/>
      <c r="E10" s="110"/>
    </row>
    <row r="11" spans="1:5" ht="21.75" customHeight="1" thickBot="1" x14ac:dyDescent="0.3">
      <c r="A11" s="167"/>
      <c r="B11" s="122" t="s">
        <v>14</v>
      </c>
      <c r="C11" s="273"/>
      <c r="D11" s="274"/>
      <c r="E11" s="110"/>
    </row>
    <row r="12" spans="1:5" ht="32.25" thickBot="1" x14ac:dyDescent="0.3">
      <c r="A12" s="167"/>
      <c r="B12" s="123" t="s">
        <v>15</v>
      </c>
      <c r="C12" s="273">
        <f>SUM(C8:D11)</f>
        <v>6106581135</v>
      </c>
      <c r="D12" s="274"/>
      <c r="E12" s="110"/>
    </row>
    <row r="13" spans="1:5" ht="48" thickBot="1" x14ac:dyDescent="0.3">
      <c r="A13" s="167"/>
      <c r="B13" s="123" t="s">
        <v>16</v>
      </c>
      <c r="C13" s="273">
        <f>+C12/616000</f>
        <v>9913.2810633116878</v>
      </c>
      <c r="D13" s="274"/>
      <c r="E13" s="110"/>
    </row>
    <row r="14" spans="1:5" ht="24.75" customHeight="1" x14ac:dyDescent="0.25">
      <c r="A14" s="167"/>
      <c r="B14" s="168"/>
      <c r="C14" s="170"/>
      <c r="D14" s="171"/>
      <c r="E14" s="110"/>
    </row>
    <row r="15" spans="1:5" ht="28.5" customHeight="1" thickBot="1" x14ac:dyDescent="0.3">
      <c r="A15" s="167"/>
      <c r="B15" s="168" t="s">
        <v>17</v>
      </c>
      <c r="C15" s="170"/>
      <c r="D15" s="171"/>
      <c r="E15" s="110"/>
    </row>
    <row r="16" spans="1:5" ht="27" customHeight="1" x14ac:dyDescent="0.25">
      <c r="A16" s="167"/>
      <c r="B16" s="172" t="s">
        <v>81</v>
      </c>
      <c r="C16" s="173">
        <f>1281658906</f>
        <v>1281658906</v>
      </c>
      <c r="D16" s="174"/>
      <c r="E16" s="110"/>
    </row>
    <row r="17" spans="1:6" ht="28.5" customHeight="1" x14ac:dyDescent="0.25">
      <c r="A17" s="167"/>
      <c r="B17" s="167" t="s">
        <v>82</v>
      </c>
      <c r="C17" s="175">
        <f>1347030201</f>
        <v>1347030201</v>
      </c>
      <c r="D17" s="176"/>
      <c r="E17" s="110"/>
    </row>
    <row r="18" spans="1:6" ht="15" x14ac:dyDescent="0.25">
      <c r="A18" s="167"/>
      <c r="B18" s="167" t="s">
        <v>83</v>
      </c>
      <c r="C18" s="175">
        <v>210127972</v>
      </c>
      <c r="D18" s="176"/>
      <c r="E18" s="110"/>
    </row>
    <row r="19" spans="1:6" ht="27" customHeight="1" thickBot="1" x14ac:dyDescent="0.3">
      <c r="A19" s="167"/>
      <c r="B19" s="177" t="s">
        <v>84</v>
      </c>
      <c r="C19" s="178">
        <f>1158158865</f>
        <v>1158158865</v>
      </c>
      <c r="D19" s="179"/>
      <c r="E19" s="110"/>
    </row>
    <row r="20" spans="1:6" ht="27" customHeight="1" thickBot="1" x14ac:dyDescent="0.3">
      <c r="A20" s="167"/>
      <c r="B20" s="275" t="s">
        <v>85</v>
      </c>
      <c r="C20" s="276"/>
      <c r="D20" s="277"/>
      <c r="E20" s="110"/>
    </row>
    <row r="21" spans="1:6" ht="16.5" thickBot="1" x14ac:dyDescent="0.3">
      <c r="A21" s="167"/>
      <c r="B21" s="275" t="s">
        <v>86</v>
      </c>
      <c r="C21" s="276"/>
      <c r="D21" s="277"/>
      <c r="E21" s="110"/>
    </row>
    <row r="22" spans="1:6" x14ac:dyDescent="0.25">
      <c r="A22" s="167"/>
      <c r="B22" s="180" t="s">
        <v>18</v>
      </c>
      <c r="C22" s="181">
        <f>+C16/C18</f>
        <v>6.0994207187227794</v>
      </c>
      <c r="D22" s="171" t="s">
        <v>426</v>
      </c>
      <c r="E22" s="110"/>
    </row>
    <row r="23" spans="1:6" ht="16.5" thickBot="1" x14ac:dyDescent="0.3">
      <c r="A23" s="167"/>
      <c r="B23" s="182" t="s">
        <v>87</v>
      </c>
      <c r="C23" s="183">
        <f>+C19/C17</f>
        <v>0.85978685863183557</v>
      </c>
      <c r="D23" s="184" t="s">
        <v>427</v>
      </c>
      <c r="E23" s="110"/>
    </row>
    <row r="24" spans="1:6" ht="16.5" thickBot="1" x14ac:dyDescent="0.3">
      <c r="A24" s="167"/>
      <c r="B24" s="185"/>
      <c r="C24" s="186"/>
      <c r="D24" s="168"/>
      <c r="E24" s="113"/>
    </row>
    <row r="25" spans="1:6" ht="15.75" customHeight="1" x14ac:dyDescent="0.25">
      <c r="A25" s="290"/>
      <c r="B25" s="291" t="s">
        <v>88</v>
      </c>
      <c r="C25" s="293" t="s">
        <v>428</v>
      </c>
      <c r="D25" s="294"/>
      <c r="E25" s="295"/>
      <c r="F25" s="287"/>
    </row>
    <row r="26" spans="1:6" ht="16.5" thickBot="1" x14ac:dyDescent="0.3">
      <c r="A26" s="290"/>
      <c r="B26" s="292"/>
      <c r="C26" s="288" t="s">
        <v>89</v>
      </c>
      <c r="D26" s="289"/>
      <c r="E26" s="295"/>
      <c r="F26" s="287"/>
    </row>
    <row r="27" spans="1:6" thickBot="1" x14ac:dyDescent="0.3">
      <c r="A27" s="111"/>
      <c r="B27" s="114"/>
      <c r="C27" s="114"/>
      <c r="D27" s="114"/>
      <c r="E27" s="112"/>
      <c r="F27" s="106"/>
    </row>
    <row r="28" spans="1:6" x14ac:dyDescent="0.25">
      <c r="B28" s="116" t="s">
        <v>19</v>
      </c>
    </row>
  </sheetData>
  <sheetProtection algorithmName="SHA-512" hashValue="UKHRaW1ZQGCJvF2HLclBgN8GU7LzJRPYzCZI9SUt2u+EYtpPTuRI1aEO/p+prmbMXXs7xs3BYktUJax1oG6R+g==" saltValue="0C/wdkSSG/HCDrdKPOO/Ng=="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honeticPr fontId="31" type="noConversion"/>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dcterms:created xsi:type="dcterms:W3CDTF">2014-10-22T15:49:24Z</dcterms:created>
  <dcterms:modified xsi:type="dcterms:W3CDTF">2014-12-03T19:32:07Z</dcterms:modified>
</cp:coreProperties>
</file>